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335"/>
  </bookViews>
  <sheets>
    <sheet name="PRESS" sheetId="1" r:id="rId1"/>
  </sheets>
  <definedNames>
    <definedName name="_xlnm.Print_Area" localSheetId="0">PRESS!$A$1:$Q$107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1" i="1" l="1"/>
  <c r="F9" i="1"/>
  <c r="J9" i="1"/>
  <c r="J11" i="1" s="1"/>
  <c r="F10" i="1"/>
  <c r="J10" i="1"/>
  <c r="E11" i="1"/>
  <c r="F11" i="1"/>
  <c r="H11" i="1"/>
  <c r="I11" i="1"/>
  <c r="F16" i="1"/>
  <c r="J16" i="1"/>
  <c r="J25" i="1" s="1"/>
  <c r="J33" i="1" s="1"/>
  <c r="F17" i="1"/>
  <c r="J17" i="1"/>
  <c r="E25" i="1"/>
  <c r="F18" i="1"/>
  <c r="J18" i="1"/>
  <c r="P18" i="1"/>
  <c r="F19" i="1"/>
  <c r="J19" i="1"/>
  <c r="F20" i="1"/>
  <c r="J20" i="1"/>
  <c r="P20" i="1"/>
  <c r="F21" i="1"/>
  <c r="J21" i="1"/>
  <c r="F22" i="1"/>
  <c r="J22" i="1"/>
  <c r="F23" i="1"/>
  <c r="J23" i="1"/>
  <c r="F24" i="1"/>
  <c r="J24" i="1"/>
  <c r="N25" i="1"/>
  <c r="D25" i="1"/>
  <c r="H25" i="1"/>
  <c r="I25" i="1"/>
  <c r="P25" i="1"/>
  <c r="F31" i="1"/>
  <c r="J31" i="1"/>
  <c r="F38" i="1"/>
  <c r="F40" i="1" s="1"/>
  <c r="J38" i="1"/>
  <c r="J40" i="1" s="1"/>
  <c r="J47" i="1" s="1"/>
  <c r="J53" i="1" s="1"/>
  <c r="S53" i="1" s="1"/>
  <c r="N41" i="1"/>
  <c r="N43" i="1" s="1"/>
  <c r="P41" i="1"/>
  <c r="P43" i="1" s="1"/>
  <c r="P53" i="1" s="1"/>
  <c r="F45" i="1"/>
  <c r="J45" i="1"/>
  <c r="F63" i="1"/>
  <c r="F65" i="1" s="1"/>
  <c r="F67" i="1" s="1"/>
  <c r="F71" i="1" s="1"/>
  <c r="F76" i="1" s="1"/>
  <c r="F86" i="1" s="1"/>
  <c r="J63" i="1"/>
  <c r="J65" i="1"/>
  <c r="J67" i="1" s="1"/>
  <c r="J71" i="1" s="1"/>
  <c r="J76" i="1" s="1"/>
  <c r="S65" i="1"/>
  <c r="F70" i="1"/>
  <c r="J70" i="1"/>
  <c r="F75" i="1"/>
  <c r="J75" i="1"/>
  <c r="E79" i="1"/>
  <c r="F85" i="1" s="1"/>
  <c r="I79" i="1"/>
  <c r="E85" i="1"/>
  <c r="I85" i="1"/>
  <c r="J85" i="1" s="1"/>
  <c r="E89" i="1"/>
  <c r="J89" i="1"/>
  <c r="J86" i="1" l="1"/>
  <c r="J91" i="1" s="1"/>
  <c r="P62" i="1" s="1"/>
  <c r="F47" i="1"/>
  <c r="F53" i="1" s="1"/>
  <c r="F25" i="1"/>
  <c r="F33" i="1" s="1"/>
  <c r="F89" i="1"/>
  <c r="F91" i="1" s="1"/>
  <c r="N62" i="1" s="1"/>
  <c r="N65" i="1" l="1"/>
  <c r="N17" i="1" s="1"/>
  <c r="N64" i="1"/>
  <c r="P65" i="1"/>
  <c r="N18" i="1" l="1"/>
  <c r="R65" i="1" s="1"/>
  <c r="N20" i="1"/>
  <c r="N53" i="1" s="1"/>
  <c r="R53" i="1" s="1"/>
</calcChain>
</file>

<file path=xl/sharedStrings.xml><?xml version="1.0" encoding="utf-8"?>
<sst xmlns="http://schemas.openxmlformats.org/spreadsheetml/2006/main" count="134" uniqueCount="121">
  <si>
    <t>Α.Μ. ΣΟΕΛ: 22511</t>
  </si>
  <si>
    <t>Α.Μ. ΣΟΕΛ: 154</t>
  </si>
  <si>
    <t>Νικόλαος Κασουρίδης</t>
  </si>
  <si>
    <t>Λ. Συγγρού 130, 117 45 Αθήνα</t>
  </si>
  <si>
    <t>Επιχειρηματικοί Σύμβουλοι Α.Ε.</t>
  </si>
  <si>
    <t>MAZARS Ορκωτοί Ελεγκτές Λογιστές</t>
  </si>
  <si>
    <t>Ο Ορκωτός Ελεγκτής Λογιστής</t>
  </si>
  <si>
    <t>Αθήνα, 30 Ιουλίου 2015</t>
  </si>
  <si>
    <r>
      <rPr>
        <b/>
        <u/>
        <sz val="15"/>
        <rFont val="Arial"/>
        <family val="2"/>
        <charset val="161"/>
      </rPr>
      <t>Έκθεση επί των οικονομικών καταστάσεων.</t>
    </r>
    <r>
      <rPr>
        <sz val="15"/>
        <rFont val="Arial"/>
        <family val="2"/>
        <charset val="161"/>
      </rPr>
      <t xml:space="preserve"> Μας ανατέθηκε να ελέγξουμε τις οικονομικές καταστάσεις του Δήμου Ύδρας οι οποίες αποτελούνται από τον ισολογισμό της 31ης Δεκεμβρίου 2012, την κατάσταση αποτελεσμάτων και τον πίνακα διάθεσης αποτελεσμάτων της χρήσεως που έληξε την ημερομηνία αυτή, καθώς και το σχετικό προσάρτημα. </t>
    </r>
    <r>
      <rPr>
        <b/>
        <sz val="15"/>
        <rFont val="Arial"/>
        <family val="2"/>
        <charset val="161"/>
      </rPr>
      <t xml:space="preserve">Ευθύνη της διοίκησης για τις οικονομικές καταστάσεις. </t>
    </r>
    <r>
      <rPr>
        <sz val="15"/>
        <rFont val="Arial"/>
        <family val="2"/>
        <charset val="161"/>
      </rPr>
      <t xml:space="preserve">Η διοίκηση έχει την ευθύνη για την κατάρτιση και εύλογη παρουσίαση αυτών των οικονομικών καταστάσεων σύμφωνα με το Π.Δ. 315/1999 «Κλαδικό Λογιστικό Σχέδιο Οργανισμών Τοπικής Αυτοδιοίκησης», όπως και για εκείνες τις εσωτερικές δικλίδες που η διοίκηση καθορίζει ως απαραίτητες ώστε να καθίσταται δυνατή η κατάρτιση οικονομικών καταστάσεων απαλλαγμένων από ουσιώδη ανακρίβεια που οφείλεται είτε σε απάτη είτε σε λάθος. </t>
    </r>
    <r>
      <rPr>
        <b/>
        <sz val="15"/>
        <rFont val="Arial"/>
        <family val="2"/>
        <charset val="161"/>
      </rPr>
      <t>Ευθύνη του ελεγκτή.</t>
    </r>
    <r>
      <rPr>
        <sz val="15"/>
        <rFont val="Arial"/>
        <family val="2"/>
        <charset val="161"/>
      </rPr>
      <t xml:space="preserve"> Η δική μας ευθύνη είναι να εκφράσουμε γνώμη επί αυτών των οικονομικών καταστάσεων με βάση τον έλεγχο που διενεργείται σύμφωνα με τα Διεθνή Πρότυπα Ελέγχου. Επίσης λαμβάνονται υπόψη και οι σχετικές διατάξεις του Δημοτικού και Κοινοτικού Κώδικα (ν. 3463/2006 όπως ισχύει). Εντούτοις, εξαιτίας του θέματος που περιγράφεται στην παράγραφο «Βάση για Αδυναμία Έκφρασης Γνώμης», δεν μπορέσαμε να συγκεντρώσουμε επαρκή και κατάλληλα ελεγκτικά τεκμήρια για τη θεμελίωση της ελεγκτικής μας γνώμης. </t>
    </r>
    <r>
      <rPr>
        <b/>
        <sz val="15"/>
        <rFont val="Arial"/>
        <family val="2"/>
        <charset val="161"/>
      </rPr>
      <t>Βάση για Αδυναμία Έκφρασης Γνώμης.</t>
    </r>
    <r>
      <rPr>
        <sz val="15"/>
        <rFont val="Arial"/>
        <family val="2"/>
        <charset val="161"/>
      </rPr>
      <t xml:space="preserve"> Από τον έλεγχο μας προέκυψαν τα εξής θέματα:</t>
    </r>
    <r>
      <rPr>
        <b/>
        <sz val="15"/>
        <rFont val="Arial"/>
        <family val="2"/>
        <charset val="161"/>
      </rPr>
      <t xml:space="preserve"> 1)</t>
    </r>
    <r>
      <rPr>
        <sz val="15"/>
        <rFont val="Arial"/>
        <family val="2"/>
        <charset val="161"/>
      </rPr>
      <t xml:space="preserve"> Για το μεγαλύτερο μέρος των ακινήτων κυριότητας του Δήμου που περιλαμβάνονται στους λογαριασμούς του Ενεργητικού « Γήπεδα – Οικόπεδα», «Οδοί - Οδοστρώματα κοιν. χρήσεως» και «Κτίρια και Τεχνικά Έργα», δεν έχουν προσδιοριστεί οι αντικειμενικές τους αξίες με συνέπεια η αξία των ακινήτων και το κεφάλαιο του Δήμου να εμφανίζονται μειωμένα. </t>
    </r>
    <r>
      <rPr>
        <b/>
        <sz val="15"/>
        <rFont val="Arial"/>
        <family val="2"/>
        <charset val="161"/>
      </rPr>
      <t>2)</t>
    </r>
    <r>
      <rPr>
        <sz val="15"/>
        <rFont val="Arial"/>
        <family val="2"/>
        <charset val="161"/>
      </rPr>
      <t xml:space="preserve"> Δεν κατέστη δυνατό να επιβεβαιωθεί με ελεγκτικές διαδικασίες το υπόλοιπο του λογαριασμού «Ακινητοποιήσεις υπό εκτέλεση και προκαταβολές» ποσού ευρώ 1.104 χιλ. καθώς δεν τέθηκαν υπόψη μας οι φάκελοι των τεχνικών έργων από τις υπηρεσίες του Δήμου. </t>
    </r>
    <r>
      <rPr>
        <b/>
        <sz val="15"/>
        <rFont val="Arial"/>
        <family val="2"/>
        <charset val="161"/>
      </rPr>
      <t>3)</t>
    </r>
    <r>
      <rPr>
        <sz val="15"/>
        <rFont val="Arial"/>
        <family val="2"/>
        <charset val="161"/>
      </rPr>
      <t xml:space="preserve"> Για την επιβεβαίωση του υπολοίπου του λογαριασμού Δ.ΙΙ.1. «Απαιτήσεις από πώληση αγαθών και υπηρεσιών» του Κυκλοφορούντος Ενεργητικού ποσού ευρώ 1.257 χιλ. δεν ήταν δυνατό να προβούμε σε εναλλακτικές επιβεβαιωτικές διαδικασίες, συνεπώς διατηρούμε σχετική επιφύλαξη ως προς το ακριβές ύψος των εν λόγω απαιτήσεων. </t>
    </r>
    <r>
      <rPr>
        <b/>
        <sz val="15"/>
        <rFont val="Arial"/>
        <family val="2"/>
        <charset val="161"/>
      </rPr>
      <t>4)</t>
    </r>
    <r>
      <rPr>
        <sz val="15"/>
        <rFont val="Arial"/>
        <family val="2"/>
        <charset val="161"/>
      </rPr>
      <t xml:space="preserve"> Μέχρι την ημερομηνία χορήγησης της έκθεσής μας δεν λάβαμε επιστολή από τους Νομικούς Συμβούλους του Δήμου Ύδρας. Λόγω του γεγονότος αυτού, διατηρούμε επιφύλαξη για την ύπαρξη ή μη, αγωγών τρίτων κατά του Δήμου, την κυριότητα των ακινήτων καθώς και για την ύπαρξη βαρών και ενεχύρων επί των περιουσιακών στοιχείων αυτού. Επιπλέον δεν είμαστε σε θέση να προσδιορίσουμε το ύψος της ενδεχόμενης ζημιάς από διεκδικούμενες αποζημιώσεις και την επίδραση αυτής στα αποτελέσματα και στα Ίδια Κεφάλαια του Δήμου Ύδρας. </t>
    </r>
    <r>
      <rPr>
        <b/>
        <sz val="15"/>
        <rFont val="Arial"/>
        <family val="2"/>
        <charset val="161"/>
      </rPr>
      <t>5)</t>
    </r>
    <r>
      <rPr>
        <sz val="15"/>
        <rFont val="Arial"/>
        <family val="2"/>
        <charset val="161"/>
      </rPr>
      <t xml:space="preserve"> Δεν κατέστη δυνατό να επιβεβαιωθεί το υπόλοιπο του λογαριασμού «Χρεώστες Διάφοροι» ποσού ευρώ 156 χιλ., που αφορά πιστωτικό υπόλοιπο Φ.Π.Α. προς συμψηφισμό, καθώς δεν τέθηκαν στη διάθεση μας επαρκή στοιχεία και πληροφορίες. Επιπλέον, δεν κατέστη δυνατό να επιβεβαιωθεί η ορθή υποβολή των περιοδικών δηλώσεων Φ.Π.Α. για την ελεγχόμενη χρήση. </t>
    </r>
    <r>
      <rPr>
        <b/>
        <sz val="15"/>
        <rFont val="Arial"/>
        <family val="2"/>
        <charset val="161"/>
      </rPr>
      <t>6)</t>
    </r>
    <r>
      <rPr>
        <sz val="15"/>
        <rFont val="Arial"/>
        <family val="2"/>
        <charset val="161"/>
      </rPr>
      <t xml:space="preserve"> Το Σύστημα Εσωτερικού Ελέγχου του Δήμου εμφανίζει αδυναμίες και ως εκ τούτου απαιτείται η βελτίωση του. </t>
    </r>
    <r>
      <rPr>
        <b/>
        <sz val="15"/>
        <rFont val="Arial"/>
        <family val="2"/>
        <charset val="161"/>
      </rPr>
      <t>Αδυναμία Έκφρασης Γνώμης.</t>
    </r>
    <r>
      <rPr>
        <sz val="15"/>
        <rFont val="Arial"/>
        <family val="2"/>
        <charset val="161"/>
      </rPr>
      <t xml:space="preserve"> Εξαιτίας της σημαντικότητας των θεμάτων που μνημονεύονται στην παράγραφο «Βάση για Αδυναμία Έκφρασης Γνώμης», δεν έχει καταστεί εφικτό να αποκτήσουμε επαρκή και κατάλληλα ελεγκτικά τεκμήρια για τη θεμελίωση της ελεγκτικής μας γνώμης. Ως εκ τούτου δεν εκφέρουμε γνώμη επί των ανωτέρω οικονομικών καταστάσεων.</t>
    </r>
  </si>
  <si>
    <t>Προς το Διοικητικό Συμβούλιο του Δήμου Ύδρας</t>
  </si>
  <si>
    <t>ΕΚΘΕΣΗ ΕΛΕΓΧΟΥ ΑΝΕΞΑΡΤΗΤΟΥ ΟΡΚΩΤΟΥ ΕΛΕΓΚΤΗ ΛΟΓΙΣΤΗ</t>
  </si>
  <si>
    <t>ΚΑΘΑΡΑ ΑΠΟΤΕΛΕΣΜΑΤΑ (πλεόνασμα) ΧΡΗΣΕΩΣ</t>
  </si>
  <si>
    <t xml:space="preserve">     Μείον : Οι από αυτές ενσωματωμένες στο λειτουργικό κόστος</t>
  </si>
  <si>
    <t xml:space="preserve">     Σύνολο αποσβέσεων παγίων στοιχείων</t>
  </si>
  <si>
    <t xml:space="preserve">      Μείον :</t>
  </si>
  <si>
    <t xml:space="preserve">    ΚΑΤ.ΑΔ.    A' </t>
  </si>
  <si>
    <t>Οργανικά &amp; έκτακτα αποτελέσματα (κέρδη)</t>
  </si>
  <si>
    <t>4. Προβλέψεις για έκτακτους κινδύνους</t>
  </si>
  <si>
    <t>3. Έξοδα προηγουμένων χρήσεων</t>
  </si>
  <si>
    <t>2. Έκτακτες ζημιές</t>
  </si>
  <si>
    <t xml:space="preserve">1. Έκτακτα &amp; ανόργανα έξοδα </t>
  </si>
  <si>
    <t>Η ΟΙΚΟΝΟΜΙΚΗ ΣΥΜΒΟΥΛΟΣ - ΛΟΓΙΣΤΡΙΑ</t>
  </si>
  <si>
    <t>3. Έσοδα προηγούμενων χρήσεων</t>
  </si>
  <si>
    <t>1. Έκτακτα και ανόργανα έσοδα</t>
  </si>
  <si>
    <t xml:space="preserve">      Α.Δ.Τ. </t>
  </si>
  <si>
    <t xml:space="preserve">ΙΙ. Πλέον : Έκτακτα αποτελέσματα </t>
  </si>
  <si>
    <t>Ολικά αποτελέσματα (έλλειμμα/πλεόνασμα) εκμεταλλεύσεως</t>
  </si>
  <si>
    <t>3. Χρεωστικοί τόκοι και συναφή έξοδα</t>
  </si>
  <si>
    <t>4. Πιστωτικοί τόκοι &amp; συναφή έσοδα</t>
  </si>
  <si>
    <t>Ο ΠΡΟΙΣ/ΝΟΣ ΟΙΚ/ΚΩΝ ΥΠΗΡΕΣΙΩΝ</t>
  </si>
  <si>
    <t>Ο ΔΗΜΑΡΧΟΣ ΥΔΡΑΣ</t>
  </si>
  <si>
    <t xml:space="preserve">     Πλέον :</t>
  </si>
  <si>
    <t>Μερικά αποτελέσματα (έλλειμμα) εκμεταλλεύσεως</t>
  </si>
  <si>
    <t>3. Έξοδα λειτουργίας δημοσίων σχέσεων</t>
  </si>
  <si>
    <t>Ύδρα, 1 Ιουνίου 2015</t>
  </si>
  <si>
    <t>1. Έξοδα διοικητικής λειτουργίας</t>
  </si>
  <si>
    <t xml:space="preserve">     Μείον:</t>
  </si>
  <si>
    <t xml:space="preserve">     Σύνολο</t>
  </si>
  <si>
    <t xml:space="preserve">     Πλέον : Αλλα έσοδα εκμεταλλεύσεως</t>
  </si>
  <si>
    <t>Πλεόνασμα εις νέον</t>
  </si>
  <si>
    <t>Μικτά αποτελέσματα (πλεόνασμα) εκμεταλλεύσεως</t>
  </si>
  <si>
    <t>προηγουμένων χρήσεων</t>
  </si>
  <si>
    <t xml:space="preserve">     Μείον : Κόστος αγαθών και υπηρεσιών</t>
  </si>
  <si>
    <t xml:space="preserve">(+):Υπόλοιπο αποτελεσμάτων (πλεονασμάτων) </t>
  </si>
  <si>
    <t>3. Τακτικές επιχορηγήσεις από κρατικό προϋπολογισμό</t>
  </si>
  <si>
    <t>Καθαρά αποτελέσματα (πλεονάσματα) χρήσεως</t>
  </si>
  <si>
    <t>2. Έσοδα από φόρους - εισφορές - πρόστιμα - προσαυξήσεις</t>
  </si>
  <si>
    <t>1. Έσοδα από πώληση αγαθών και υπηρεσιών</t>
  </si>
  <si>
    <t>Ι. Αποτελέσματα εκμεταλλεύσεως</t>
  </si>
  <si>
    <t>Ποσά προηγ. χρήσεως 2011</t>
  </si>
  <si>
    <t>Ποσά κλειόμενης χρήσεως 2012</t>
  </si>
  <si>
    <t>Ποσά προηγ, χρήσεως 2011</t>
  </si>
  <si>
    <t>31ης ΔΕΚΕΜΒΡΙΟΥ 2012 (1 ΙΑΝΟΥΑΡΙΟΥ - 31 ΔΕΚΕΜΒΡΙΟΥ 2012)</t>
  </si>
  <si>
    <t>ΠΙΝΑΚΑΣ ΔΙΑΘΕΣΕΩΣ ΑΠΟΤΕΛΕΣΜΑΤΩΝ</t>
  </si>
  <si>
    <t xml:space="preserve">ΚΑΤΑΣΤΑΣΗ ΑΠΟΤΕΛΕΣΜΑΤΩΝ ΧΡΗΣΕΩΣ </t>
  </si>
  <si>
    <t>ΓΕΝΙΚΟ ΣΥΝΟΛΟ ΠΑΘΗΤΙΚΟΥ (Α +Β+  Γ + Δ)</t>
  </si>
  <si>
    <t>ΓΕΝΙΚΟ ΣΥΝΟΛΟ ΕΝΕΡΓΗΤΙΚΟΥ (Β + Γ + Δ + Ε)</t>
  </si>
  <si>
    <t>2. Εξοδα χρήσεως δουλευμένα</t>
  </si>
  <si>
    <t>2. Εσοδα χρήσεως εισπρακτέα</t>
  </si>
  <si>
    <t>Δ. ΜΕΤΑΒΑΤΙΚΟΙ ΛΟΓ/ΜΟΙ ΠΑΘΗΤΙΚΟΥ</t>
  </si>
  <si>
    <t>Ε. ΜΕΤΑΒΑΤΙΚΟΙ ΛΟΓ/ΜΟΙ ΕΝΕΡΓΗΤΙΚΟΥ</t>
  </si>
  <si>
    <t>Σύνολο Κυκλοφορούντος Ενεργητικού (ΔΙΙ + ΔIV)</t>
  </si>
  <si>
    <t>3. Καταθέσεις όψεως και προθεσμίας</t>
  </si>
  <si>
    <t>Σύνολο Υποχρεώσεων (ΓΙ + ΓΙΙ)</t>
  </si>
  <si>
    <t>1. Ταμείο</t>
  </si>
  <si>
    <t>IV. Διαθέσιμα</t>
  </si>
  <si>
    <t>Σύνολο Βραχυπρόθεσμων Υποχρεώσεων (ΓΙΙ)</t>
  </si>
  <si>
    <t>11.Πιστωτές διάφοροι</t>
  </si>
  <si>
    <t>7. Μακροπρόθεσμες Υποχρεώσεις πληρωτέες στην επόμενη χρήση</t>
  </si>
  <si>
    <t>11. Χρεώστες Διάφοροι</t>
  </si>
  <si>
    <t>6. Ασφαλιστικοί οργανισμοί</t>
  </si>
  <si>
    <t xml:space="preserve">Μείον: Προβλέψεις </t>
  </si>
  <si>
    <t xml:space="preserve">5. Υποχρεώσεις από φόρους  &amp; Τέλη </t>
  </si>
  <si>
    <t>1. Απαιτήσεις από πώληση αγαθών και υπηρεσιών</t>
  </si>
  <si>
    <t>1. Προμηθευτές</t>
  </si>
  <si>
    <t>ΙΙ. Απαιτήσεις</t>
  </si>
  <si>
    <r>
      <t xml:space="preserve">ΙΙ. </t>
    </r>
    <r>
      <rPr>
        <b/>
        <i/>
        <sz val="15"/>
        <rFont val="Arial"/>
        <family val="2"/>
        <charset val="161"/>
      </rPr>
      <t>Βραχυπρόθεσμες Υποχρεώσεις</t>
    </r>
  </si>
  <si>
    <t>Δ.ΚΥΚΛΟΦΟΡΟΥΝ ΕΝΕΡΓΗΤΙΚΟ</t>
  </si>
  <si>
    <t>Σύνολο πάγιου ενεργητικού (ΓΙΙ+ΓΙΙΙ)</t>
  </si>
  <si>
    <t>2. Δάνεια Τραπεζών</t>
  </si>
  <si>
    <r>
      <t xml:space="preserve">Ι. </t>
    </r>
    <r>
      <rPr>
        <b/>
        <i/>
        <sz val="15"/>
        <rFont val="Arial"/>
        <family val="2"/>
        <charset val="161"/>
      </rPr>
      <t>Μακροπρόθεσμες Υποχρεώσεις</t>
    </r>
  </si>
  <si>
    <t>2. Μακροπρόθεσμες.απαιτησεις</t>
  </si>
  <si>
    <t>Γ. ΥΠΟΧΡΕΩΣΕΙΣ</t>
  </si>
  <si>
    <t>1. Τίτλοι πάγιας επένδυσης</t>
  </si>
  <si>
    <t>χρηματοοικονομικές απαιτήσεις</t>
  </si>
  <si>
    <t>ΙΙΙ.Τίτλοι πάγιας επένδυσης &amp;άλλες μακροπρόθεσμες</t>
  </si>
  <si>
    <t>Σύνολο ακινητοποιήσεων (ΓΙΙ)</t>
  </si>
  <si>
    <t>2. Λοιπές προβλέψεις</t>
  </si>
  <si>
    <t>7. Ακινητοποιήσεις υπό εκτέλεση και προκαταβολές</t>
  </si>
  <si>
    <t>1.Προβλέψεις για αποζημιώσεις προσωπικού λόγω εξόδου από την υπηρεσία</t>
  </si>
  <si>
    <t>6. ΄Επιπλα και λοιπός εξοπλισμός</t>
  </si>
  <si>
    <t>Β. ΠΡΟΒΛΕΨΕΙΣ</t>
  </si>
  <si>
    <t>5. Μεταφορικά Μέσα</t>
  </si>
  <si>
    <t>4. Μηχανήματα - Τεχνικές Εγκαταστάσεις&amp; Λοιπός Μηχανολογικός Εξοπλισμός</t>
  </si>
  <si>
    <t>Σύνολο ίδιων κεφαλαίων (ΑΙ + ΑΙΙΙ +IV)</t>
  </si>
  <si>
    <t xml:space="preserve">3δ  Λοιπές μόνιμες εγκ/σεις κοινής χρήσεως </t>
  </si>
  <si>
    <t>3β Εγκ/σεις ηλεκτρ/σμού Κοιν. Χρήσεως</t>
  </si>
  <si>
    <t>3.  Κτίρια &amp; Τεχνικά Εργα</t>
  </si>
  <si>
    <t>Υπολοιπο πλεονάσματος εις νέο</t>
  </si>
  <si>
    <t>1β Οδοί - Οδοστρωματα κοιν. χρήσεως</t>
  </si>
  <si>
    <r>
      <t xml:space="preserve">IV. </t>
    </r>
    <r>
      <rPr>
        <b/>
        <i/>
        <sz val="15"/>
        <rFont val="Arial"/>
        <family val="2"/>
        <charset val="161"/>
      </rPr>
      <t>Αποτελέσματα εις νέον</t>
    </r>
  </si>
  <si>
    <t>1. Γήπεδα - Οικόπεδα</t>
  </si>
  <si>
    <t>ΙΙ.Ενσώματες Ακινητοποιήσεις</t>
  </si>
  <si>
    <t>Γ.ΠΑΓΙΟ ΕΝΕΡΓΗΤΙΚΟ</t>
  </si>
  <si>
    <t>4. Επιχορηγήσεις επενδύσεων</t>
  </si>
  <si>
    <r>
      <t xml:space="preserve">ΙΙΙ. </t>
    </r>
    <r>
      <rPr>
        <b/>
        <i/>
        <sz val="15"/>
        <rFont val="Arial"/>
        <family val="2"/>
        <charset val="161"/>
      </rPr>
      <t>Διαφορές αναπροσαρμογής και επιχορηγήσεις επενδύσεων</t>
    </r>
  </si>
  <si>
    <t>Σύνολο</t>
  </si>
  <si>
    <r>
      <t xml:space="preserve">Ι. </t>
    </r>
    <r>
      <rPr>
        <b/>
        <i/>
        <sz val="15"/>
        <rFont val="Arial"/>
        <family val="2"/>
        <charset val="161"/>
      </rPr>
      <t>Κεφάλαιο</t>
    </r>
  </si>
  <si>
    <t>4. Λοιπά έξοδα εγκαταστάσεως</t>
  </si>
  <si>
    <t>1. Έξοδα ίδρυσης και πρώτης εγκατάστασης</t>
  </si>
  <si>
    <t>Α. ΙΔΙΑ ΚΕΦΑΛΑΙΑ</t>
  </si>
  <si>
    <t>Β.ΕΞΟΔΑ ΕΓΚΑΤΑΣΤΑΣΕΩΣ</t>
  </si>
  <si>
    <t>αξία</t>
  </si>
  <si>
    <t>Αποσβέσεις</t>
  </si>
  <si>
    <t>Κτήσεως</t>
  </si>
  <si>
    <t>Αναπόσβεστη</t>
  </si>
  <si>
    <t xml:space="preserve">Αξία </t>
  </si>
  <si>
    <t xml:space="preserve">Π   Α   Θ   Η   Τ   Ι   Κ   Ο </t>
  </si>
  <si>
    <t>Ε Ν Ε Ρ Γ Η Τ Ι Κ Ο</t>
  </si>
  <si>
    <t>2η ΔΙΑΧΕΙΡΙΣΤΙΚΗ ΧΡΗΣΗ  (01 ΙΑΝΟΥΑΡΙΟΥ 2012 έως 31 ΔΕΚΕΜΒΡΙΟΥ 2012)</t>
  </si>
  <si>
    <t>ΔΗΜΟΣ ΥΔΡΑΣ</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</si>
</sst>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0" x14ac:knownFonts="1">
    <font>
      <sz val="9"/>
      <color theme="1"/>
      <name val="Calibri"/>
      <family val="2"/>
      <charset val="161"/>
    </font>
    <font>
      <sz val="10"/>
      <color indexed="8"/>
      <name val="MS Sans Serif"/>
      <charset val="161"/>
    </font>
    <font>
      <sz val="15"/>
      <name val="Arial"/>
      <family val="2"/>
      <charset val="161"/>
    </font>
    <font>
      <sz val="15"/>
      <color indexed="14"/>
      <name val="Arial"/>
      <family val="2"/>
      <charset val="161"/>
    </font>
    <font>
      <sz val="15"/>
      <color indexed="10"/>
      <name val="Arial"/>
      <family val="2"/>
      <charset val="161"/>
    </font>
    <font>
      <sz val="9"/>
      <color theme="1"/>
      <name val="Tahoma"/>
      <family val="2"/>
      <charset val="161"/>
    </font>
    <font>
      <b/>
      <sz val="15"/>
      <name val="Arial"/>
      <family val="2"/>
      <charset val="161"/>
    </font>
    <font>
      <sz val="10"/>
      <name val="Arial"/>
      <family val="2"/>
      <charset val="161"/>
    </font>
    <font>
      <b/>
      <u/>
      <sz val="15"/>
      <name val="Arial"/>
      <family val="2"/>
      <charset val="161"/>
    </font>
    <font>
      <b/>
      <sz val="15"/>
      <name val="Georgia"/>
      <family val="1"/>
      <charset val="161"/>
    </font>
    <font>
      <b/>
      <sz val="15"/>
      <color indexed="14"/>
      <name val="Arial"/>
      <family val="2"/>
      <charset val="161"/>
    </font>
    <font>
      <b/>
      <u val="double"/>
      <sz val="15"/>
      <color indexed="14"/>
      <name val="Arial"/>
      <family val="2"/>
      <charset val="161"/>
    </font>
    <font>
      <b/>
      <u val="double"/>
      <sz val="15"/>
      <name val="Arial"/>
      <family val="2"/>
      <charset val="161"/>
    </font>
    <font>
      <b/>
      <sz val="15"/>
      <color rgb="FFFF0000"/>
      <name val="Arial"/>
      <family val="2"/>
      <charset val="161"/>
    </font>
    <font>
      <b/>
      <sz val="15"/>
      <color indexed="8"/>
      <name val="Arial"/>
      <family val="2"/>
      <charset val="161"/>
    </font>
    <font>
      <u/>
      <sz val="15"/>
      <color indexed="10"/>
      <name val="Arial"/>
      <family val="2"/>
      <charset val="161"/>
    </font>
    <font>
      <b/>
      <sz val="15"/>
      <color indexed="10"/>
      <name val="Arial"/>
      <family val="2"/>
      <charset val="161"/>
    </font>
    <font>
      <b/>
      <i/>
      <sz val="15"/>
      <name val="Arial"/>
      <family val="2"/>
      <charset val="161"/>
    </font>
    <font>
      <sz val="15"/>
      <color indexed="8"/>
      <name val="Arial"/>
      <family val="2"/>
      <charset val="161"/>
    </font>
    <font>
      <b/>
      <sz val="15"/>
      <color indexed="9"/>
      <name val="Arial"/>
      <family val="2"/>
      <charset val="161"/>
    </font>
  </fonts>
  <fills count="3">
    <fill>
      <patternFill patternType="none"/>
    </fill>
    <fill>
      <patternFill patternType="gray125"/>
    </fill>
    <fill>
      <patternFill patternType="solid">
        <fgColor rgb="FFFF0000"/>
        <bgColor indexed="64"/>
      </patternFill>
    </fill>
  </fills>
  <borders count="14">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style="thin">
        <color indexed="64"/>
      </top>
      <bottom style="double">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8"/>
      </left>
      <right/>
      <top style="medium">
        <color indexed="64"/>
      </top>
      <bottom/>
      <diagonal/>
    </border>
  </borders>
  <cellStyleXfs count="4">
    <xf numFmtId="0" fontId="0" fillId="0" borderId="0"/>
    <xf numFmtId="0" fontId="1" fillId="0" borderId="0"/>
    <xf numFmtId="0" fontId="5" fillId="0" borderId="0"/>
    <xf numFmtId="0" fontId="7" fillId="0" borderId="0"/>
  </cellStyleXfs>
  <cellXfs count="116">
    <xf numFmtId="0" fontId="0" fillId="0" borderId="0" xfId="0"/>
    <xf numFmtId="4" fontId="2" fillId="0" borderId="0" xfId="1" applyNumberFormat="1" applyFont="1" applyFill="1" applyBorder="1"/>
    <xf numFmtId="3" fontId="2" fillId="0" borderId="0" xfId="1" applyNumberFormat="1" applyFont="1" applyFill="1" applyBorder="1"/>
    <xf numFmtId="4" fontId="3" fillId="0" borderId="0" xfId="1" applyNumberFormat="1" applyFont="1" applyFill="1" applyBorder="1" applyAlignment="1">
      <alignment horizontal="right"/>
    </xf>
    <xf numFmtId="4" fontId="4" fillId="0" borderId="0" xfId="1" applyNumberFormat="1" applyFont="1" applyFill="1" applyBorder="1" applyAlignment="1">
      <alignment horizontal="right"/>
    </xf>
    <xf numFmtId="4" fontId="4" fillId="0" borderId="0" xfId="1" applyNumberFormat="1" applyFont="1" applyFill="1" applyBorder="1" applyAlignment="1"/>
    <xf numFmtId="4" fontId="2" fillId="0" borderId="1" xfId="1" applyNumberFormat="1" applyFont="1" applyFill="1" applyBorder="1"/>
    <xf numFmtId="4" fontId="3" fillId="0" borderId="2" xfId="1" applyNumberFormat="1" applyFont="1" applyFill="1" applyBorder="1" applyAlignment="1">
      <alignment horizontal="right"/>
    </xf>
    <xf numFmtId="4" fontId="2" fillId="0" borderId="2" xfId="1" applyNumberFormat="1" applyFont="1" applyFill="1" applyBorder="1"/>
    <xf numFmtId="4" fontId="4" fillId="0" borderId="2" xfId="1" applyNumberFormat="1" applyFont="1" applyFill="1" applyBorder="1" applyAlignment="1">
      <alignment horizontal="right"/>
    </xf>
    <xf numFmtId="4" fontId="4" fillId="0" borderId="2" xfId="1" applyNumberFormat="1" applyFont="1" applyFill="1" applyBorder="1" applyAlignment="1"/>
    <xf numFmtId="4" fontId="2" fillId="0" borderId="3" xfId="1" applyNumberFormat="1" applyFont="1" applyFill="1" applyBorder="1"/>
    <xf numFmtId="0" fontId="6" fillId="0" borderId="4" xfId="2" applyFont="1" applyBorder="1" applyAlignment="1">
      <alignment vertical="center"/>
    </xf>
    <xf numFmtId="0" fontId="6" fillId="0" borderId="0" xfId="2" applyFont="1" applyBorder="1" applyAlignment="1">
      <alignment vertical="center"/>
    </xf>
    <xf numFmtId="0" fontId="2" fillId="0" borderId="0" xfId="3" applyFont="1" applyFill="1" applyBorder="1" applyAlignment="1">
      <alignment vertical="center"/>
    </xf>
    <xf numFmtId="0" fontId="6" fillId="0" borderId="0" xfId="2" applyFont="1" applyBorder="1" applyAlignment="1">
      <alignment horizontal="center" vertical="center"/>
    </xf>
    <xf numFmtId="4" fontId="2" fillId="0" borderId="5" xfId="1" applyNumberFormat="1" applyFont="1" applyFill="1" applyBorder="1"/>
    <xf numFmtId="0" fontId="2" fillId="0" borderId="0" xfId="2" applyFont="1" applyBorder="1" applyAlignment="1">
      <alignment horizontal="center" vertical="center"/>
    </xf>
    <xf numFmtId="0" fontId="6" fillId="0" borderId="0" xfId="2" applyFont="1" applyFill="1" applyBorder="1" applyAlignment="1">
      <alignment horizontal="center" vertical="center"/>
    </xf>
    <xf numFmtId="4" fontId="2" fillId="0" borderId="4" xfId="1" applyNumberFormat="1" applyFont="1" applyFill="1" applyBorder="1"/>
    <xf numFmtId="4" fontId="2" fillId="0" borderId="4" xfId="1" applyNumberFormat="1" applyFont="1" applyFill="1" applyBorder="1" applyAlignment="1">
      <alignment vertical="top" wrapText="1"/>
    </xf>
    <xf numFmtId="4" fontId="2" fillId="0" borderId="5" xfId="1" applyNumberFormat="1" applyFont="1" applyFill="1" applyBorder="1" applyAlignment="1">
      <alignment vertical="top" wrapText="1"/>
    </xf>
    <xf numFmtId="4" fontId="6" fillId="0" borderId="9" xfId="1" applyNumberFormat="1" applyFont="1" applyFill="1" applyBorder="1"/>
    <xf numFmtId="4" fontId="2" fillId="0" borderId="0" xfId="1" applyNumberFormat="1" applyFont="1" applyFill="1" applyBorder="1" applyAlignment="1">
      <alignment horizontal="right"/>
    </xf>
    <xf numFmtId="4" fontId="2" fillId="0" borderId="0" xfId="1" applyNumberFormat="1" applyFont="1" applyFill="1" applyBorder="1" applyAlignment="1"/>
    <xf numFmtId="4" fontId="6" fillId="0" borderId="0" xfId="1" applyNumberFormat="1" applyFont="1" applyFill="1" applyBorder="1"/>
    <xf numFmtId="4" fontId="2" fillId="0" borderId="10" xfId="1" applyNumberFormat="1" applyFont="1" applyFill="1" applyBorder="1"/>
    <xf numFmtId="4" fontId="6" fillId="0" borderId="0" xfId="1" applyNumberFormat="1" applyFont="1" applyFill="1" applyBorder="1" applyAlignment="1"/>
    <xf numFmtId="4" fontId="6" fillId="0" borderId="5" xfId="1" applyNumberFormat="1" applyFont="1" applyFill="1" applyBorder="1" applyAlignment="1"/>
    <xf numFmtId="4" fontId="6" fillId="0" borderId="11" xfId="1" applyNumberFormat="1" applyFont="1" applyFill="1" applyBorder="1"/>
    <xf numFmtId="4" fontId="10" fillId="0" borderId="0" xfId="1" applyNumberFormat="1" applyFont="1" applyFill="1" applyBorder="1" applyAlignment="1">
      <alignment horizontal="center"/>
    </xf>
    <xf numFmtId="4" fontId="6" fillId="0" borderId="0" xfId="1" applyNumberFormat="1" applyFont="1" applyFill="1" applyBorder="1" applyAlignment="1">
      <alignment horizontal="center"/>
    </xf>
    <xf numFmtId="4" fontId="6" fillId="0" borderId="5" xfId="1" applyNumberFormat="1" applyFont="1" applyFill="1" applyBorder="1" applyAlignment="1">
      <alignment horizontal="center"/>
    </xf>
    <xf numFmtId="0" fontId="2" fillId="0" borderId="0" xfId="1" applyFont="1" applyFill="1" applyBorder="1"/>
    <xf numFmtId="4" fontId="11" fillId="0" borderId="0" xfId="1" applyNumberFormat="1" applyFont="1" applyFill="1" applyBorder="1" applyAlignment="1">
      <alignment horizontal="right"/>
    </xf>
    <xf numFmtId="4" fontId="12" fillId="0" borderId="0" xfId="1" applyNumberFormat="1" applyFont="1" applyFill="1" applyBorder="1" applyAlignment="1">
      <alignment horizontal="right"/>
    </xf>
    <xf numFmtId="4" fontId="6" fillId="0" borderId="5" xfId="1" applyNumberFormat="1" applyFont="1" applyFill="1" applyBorder="1"/>
    <xf numFmtId="4" fontId="10" fillId="0" borderId="0" xfId="1" applyNumberFormat="1" applyFont="1" applyFill="1" applyBorder="1" applyAlignment="1"/>
    <xf numFmtId="4" fontId="3" fillId="0" borderId="0" xfId="1" applyNumberFormat="1" applyFont="1" applyFill="1" applyBorder="1"/>
    <xf numFmtId="4" fontId="3" fillId="0" borderId="0" xfId="1" applyNumberFormat="1" applyFont="1" applyFill="1" applyBorder="1" applyAlignment="1">
      <alignment horizontal="center"/>
    </xf>
    <xf numFmtId="4" fontId="2" fillId="0" borderId="0" xfId="1" applyNumberFormat="1" applyFont="1" applyFill="1" applyBorder="1" applyAlignment="1">
      <alignment horizontal="center"/>
    </xf>
    <xf numFmtId="4" fontId="2" fillId="0" borderId="5" xfId="1" applyNumberFormat="1" applyFont="1" applyFill="1" applyBorder="1" applyAlignment="1">
      <alignment horizontal="center"/>
    </xf>
    <xf numFmtId="4" fontId="13" fillId="0" borderId="0" xfId="1" applyNumberFormat="1" applyFont="1" applyFill="1" applyBorder="1"/>
    <xf numFmtId="4" fontId="6" fillId="0" borderId="11" xfId="1" applyNumberFormat="1" applyFont="1" applyFill="1" applyBorder="1" applyAlignment="1">
      <alignment horizontal="right"/>
    </xf>
    <xf numFmtId="4" fontId="2" fillId="0" borderId="5" xfId="1" applyNumberFormat="1" applyFont="1" applyFill="1" applyBorder="1" applyAlignment="1">
      <alignment horizontal="left"/>
    </xf>
    <xf numFmtId="4" fontId="2" fillId="0" borderId="5" xfId="1" applyNumberFormat="1" applyFont="1" applyFill="1" applyBorder="1" applyAlignment="1">
      <alignment horizontal="left" wrapText="1"/>
    </xf>
    <xf numFmtId="4" fontId="6" fillId="0" borderId="0" xfId="1" applyNumberFormat="1" applyFont="1" applyFill="1" applyBorder="1" applyAlignment="1">
      <alignment horizontal="center" vertical="center"/>
    </xf>
    <xf numFmtId="4" fontId="14" fillId="0" borderId="0" xfId="1" applyNumberFormat="1" applyFont="1" applyFill="1" applyBorder="1" applyAlignment="1">
      <alignment horizontal="center" vertical="center" wrapText="1"/>
    </xf>
    <xf numFmtId="4" fontId="6" fillId="0" borderId="2" xfId="1" applyNumberFormat="1" applyFont="1" applyFill="1" applyBorder="1" applyAlignment="1">
      <alignment horizontal="center"/>
    </xf>
    <xf numFmtId="4" fontId="2" fillId="0" borderId="6" xfId="1" applyNumberFormat="1" applyFont="1" applyFill="1" applyBorder="1"/>
    <xf numFmtId="4" fontId="4" fillId="0" borderId="7" xfId="1" applyNumberFormat="1" applyFont="1" applyFill="1" applyBorder="1" applyAlignment="1">
      <alignment horizontal="right"/>
    </xf>
    <xf numFmtId="4" fontId="4" fillId="0" borderId="7" xfId="1" applyNumberFormat="1" applyFont="1" applyFill="1" applyBorder="1" applyAlignment="1"/>
    <xf numFmtId="4" fontId="6" fillId="0" borderId="7" xfId="1" applyNumberFormat="1" applyFont="1" applyFill="1" applyBorder="1" applyAlignment="1">
      <alignment horizontal="center"/>
    </xf>
    <xf numFmtId="4" fontId="2" fillId="0" borderId="8" xfId="1" applyNumberFormat="1" applyFont="1" applyFill="1" applyBorder="1"/>
    <xf numFmtId="4" fontId="8" fillId="0" borderId="2" xfId="1" applyNumberFormat="1" applyFont="1" applyFill="1" applyBorder="1" applyAlignment="1">
      <alignment horizontal="right"/>
    </xf>
    <xf numFmtId="4" fontId="15" fillId="0" borderId="2" xfId="1" applyNumberFormat="1" applyFont="1" applyFill="1" applyBorder="1" applyAlignment="1">
      <alignment horizontal="right"/>
    </xf>
    <xf numFmtId="4" fontId="15" fillId="0" borderId="2" xfId="1" applyNumberFormat="1" applyFont="1" applyFill="1" applyBorder="1" applyAlignment="1"/>
    <xf numFmtId="4" fontId="2" fillId="0" borderId="4" xfId="1" applyNumberFormat="1" applyFont="1" applyFill="1" applyBorder="1" applyAlignment="1">
      <alignment horizontal="center"/>
    </xf>
    <xf numFmtId="4" fontId="6" fillId="0" borderId="9" xfId="1" applyNumberFormat="1" applyFont="1" applyFill="1" applyBorder="1" applyAlignment="1">
      <alignment horizontal="right"/>
    </xf>
    <xf numFmtId="4" fontId="6" fillId="0" borderId="0" xfId="1" applyNumberFormat="1" applyFont="1" applyFill="1" applyBorder="1" applyAlignment="1">
      <alignment horizontal="right"/>
    </xf>
    <xf numFmtId="0" fontId="2" fillId="0" borderId="0" xfId="1" applyFont="1" applyFill="1" applyBorder="1" applyAlignment="1">
      <alignment horizontal="center"/>
    </xf>
    <xf numFmtId="4" fontId="16" fillId="0" borderId="0" xfId="1" applyNumberFormat="1" applyFont="1" applyFill="1" applyBorder="1" applyAlignment="1">
      <alignment horizontal="right"/>
    </xf>
    <xf numFmtId="4" fontId="16" fillId="0" borderId="0" xfId="1" applyNumberFormat="1" applyFont="1" applyFill="1" applyBorder="1" applyAlignment="1"/>
    <xf numFmtId="164" fontId="2" fillId="0" borderId="0" xfId="1" applyNumberFormat="1" applyFont="1" applyFill="1" applyBorder="1"/>
    <xf numFmtId="4" fontId="2" fillId="0" borderId="10" xfId="1" applyNumberFormat="1" applyFont="1" applyFill="1" applyBorder="1" applyAlignment="1">
      <alignment horizontal="right"/>
    </xf>
    <xf numFmtId="4" fontId="4" fillId="0" borderId="0" xfId="1" applyNumberFormat="1" applyFont="1" applyFill="1" applyBorder="1"/>
    <xf numFmtId="4" fontId="2" fillId="0" borderId="12" xfId="1" applyNumberFormat="1" applyFont="1" applyFill="1" applyBorder="1"/>
    <xf numFmtId="4" fontId="18" fillId="0" borderId="0" xfId="1" applyNumberFormat="1" applyFont="1" applyFill="1" applyBorder="1"/>
    <xf numFmtId="4" fontId="6" fillId="0" borderId="9" xfId="1" applyNumberFormat="1" applyFont="1" applyFill="1" applyBorder="1" applyAlignment="1"/>
    <xf numFmtId="4" fontId="6" fillId="0" borderId="0" xfId="1" applyNumberFormat="1" applyFont="1" applyFill="1" applyBorder="1" applyAlignment="1">
      <alignment horizontal="left"/>
    </xf>
    <xf numFmtId="4" fontId="2" fillId="0" borderId="0" xfId="1" applyNumberFormat="1" applyFont="1" applyFill="1" applyBorder="1" applyAlignment="1">
      <alignment horizontal="left"/>
    </xf>
    <xf numFmtId="4" fontId="2" fillId="0" borderId="0" xfId="1" applyNumberFormat="1" applyFont="1" applyFill="1" applyBorder="1" applyAlignment="1">
      <alignment wrapText="1"/>
    </xf>
    <xf numFmtId="4" fontId="2" fillId="0" borderId="0" xfId="1" applyNumberFormat="1" applyFont="1" applyFill="1" applyBorder="1" applyAlignment="1">
      <alignment horizontal="left" wrapText="1"/>
    </xf>
    <xf numFmtId="4" fontId="6" fillId="0" borderId="0" xfId="1" applyNumberFormat="1" applyFont="1" applyFill="1" applyBorder="1" applyAlignment="1">
      <alignment wrapText="1"/>
    </xf>
    <xf numFmtId="4" fontId="19" fillId="0" borderId="0" xfId="1" applyNumberFormat="1" applyFont="1" applyFill="1" applyBorder="1" applyAlignment="1">
      <alignment horizontal="right"/>
    </xf>
    <xf numFmtId="4" fontId="2" fillId="2" borderId="0" xfId="1" applyNumberFormat="1" applyFont="1" applyFill="1" applyBorder="1"/>
    <xf numFmtId="3" fontId="2" fillId="2" borderId="0" xfId="1" applyNumberFormat="1" applyFont="1" applyFill="1" applyBorder="1"/>
    <xf numFmtId="4" fontId="6" fillId="0" borderId="5" xfId="1" applyNumberFormat="1" applyFont="1" applyFill="1" applyBorder="1" applyAlignment="1">
      <alignment horizontal="left"/>
    </xf>
    <xf numFmtId="4" fontId="15" fillId="0" borderId="0" xfId="1" applyNumberFormat="1" applyFont="1" applyFill="1" applyBorder="1" applyAlignment="1">
      <alignment horizontal="right"/>
    </xf>
    <xf numFmtId="4" fontId="15" fillId="0" borderId="0" xfId="1" applyNumberFormat="1" applyFont="1" applyFill="1" applyBorder="1" applyAlignment="1"/>
    <xf numFmtId="3" fontId="6" fillId="0" borderId="0" xfId="1" applyNumberFormat="1" applyFont="1" applyFill="1" applyBorder="1"/>
    <xf numFmtId="4" fontId="6" fillId="0" borderId="4" xfId="1" applyNumberFormat="1" applyFont="1" applyFill="1" applyBorder="1"/>
    <xf numFmtId="4" fontId="8" fillId="0" borderId="0" xfId="1" applyNumberFormat="1" applyFont="1" applyFill="1" applyBorder="1" applyAlignment="1">
      <alignment horizontal="center"/>
    </xf>
    <xf numFmtId="4" fontId="14" fillId="0" borderId="0" xfId="1" applyNumberFormat="1" applyFont="1" applyFill="1" applyBorder="1" applyAlignment="1">
      <alignment vertical="center"/>
    </xf>
    <xf numFmtId="3" fontId="14" fillId="0" borderId="0" xfId="1" applyNumberFormat="1" applyFont="1" applyFill="1" applyBorder="1" applyAlignment="1">
      <alignment vertical="center"/>
    </xf>
    <xf numFmtId="4" fontId="14" fillId="0" borderId="0" xfId="1" applyNumberFormat="1" applyFont="1" applyFill="1" applyBorder="1" applyAlignment="1">
      <alignment vertical="center" wrapText="1"/>
    </xf>
    <xf numFmtId="4" fontId="14" fillId="0" borderId="4" xfId="1" applyNumberFormat="1" applyFont="1" applyFill="1" applyBorder="1" applyAlignment="1">
      <alignment vertical="center" wrapText="1"/>
    </xf>
    <xf numFmtId="4" fontId="14" fillId="0" borderId="4" xfId="1" applyNumberFormat="1" applyFont="1" applyFill="1" applyBorder="1" applyAlignment="1">
      <alignment vertical="center"/>
    </xf>
    <xf numFmtId="4" fontId="14" fillId="0" borderId="0" xfId="1" applyNumberFormat="1" applyFont="1" applyFill="1" applyBorder="1" applyAlignment="1">
      <alignment horizontal="center" vertical="center"/>
    </xf>
    <xf numFmtId="4" fontId="14" fillId="0" borderId="0" xfId="1" applyNumberFormat="1" applyFont="1" applyFill="1" applyBorder="1" applyAlignment="1">
      <alignment horizontal="left" vertical="center"/>
    </xf>
    <xf numFmtId="4" fontId="14" fillId="0" borderId="5" xfId="1" applyNumberFormat="1" applyFont="1" applyFill="1" applyBorder="1" applyAlignment="1">
      <alignment horizontal="left" vertical="center"/>
    </xf>
    <xf numFmtId="4" fontId="6" fillId="0" borderId="6" xfId="1" applyNumberFormat="1" applyFont="1" applyFill="1" applyBorder="1" applyAlignment="1">
      <alignment horizontal="center"/>
    </xf>
    <xf numFmtId="4" fontId="10" fillId="0" borderId="7" xfId="1" applyNumberFormat="1" applyFont="1" applyFill="1" applyBorder="1" applyAlignment="1">
      <alignment horizontal="right"/>
    </xf>
    <xf numFmtId="4" fontId="2" fillId="0" borderId="0" xfId="1" applyNumberFormat="1" applyFont="1" applyBorder="1"/>
    <xf numFmtId="3" fontId="2" fillId="0" borderId="0" xfId="1" applyNumberFormat="1" applyFont="1" applyBorder="1"/>
    <xf numFmtId="4" fontId="2" fillId="0" borderId="10" xfId="1" applyNumberFormat="1" applyFont="1" applyFill="1" applyBorder="1" applyAlignment="1"/>
    <xf numFmtId="4" fontId="8" fillId="0" borderId="0" xfId="1" applyNumberFormat="1" applyFont="1" applyFill="1" applyBorder="1" applyAlignment="1">
      <alignment horizontal="center"/>
    </xf>
    <xf numFmtId="4" fontId="2" fillId="0" borderId="8" xfId="1" applyNumberFormat="1" applyFont="1" applyFill="1" applyBorder="1" applyAlignment="1">
      <alignment horizontal="center"/>
    </xf>
    <xf numFmtId="4" fontId="2" fillId="0" borderId="7" xfId="1" applyNumberFormat="1" applyFont="1" applyFill="1" applyBorder="1" applyAlignment="1">
      <alignment horizontal="center"/>
    </xf>
    <xf numFmtId="4" fontId="2" fillId="0" borderId="6" xfId="1" applyNumberFormat="1" applyFont="1" applyFill="1" applyBorder="1" applyAlignment="1">
      <alignment horizontal="center"/>
    </xf>
    <xf numFmtId="4" fontId="9" fillId="0" borderId="5" xfId="1" applyNumberFormat="1" applyFont="1" applyFill="1" applyBorder="1" applyAlignment="1">
      <alignment horizontal="center"/>
    </xf>
    <xf numFmtId="4" fontId="9" fillId="0" borderId="0" xfId="1" applyNumberFormat="1" applyFont="1" applyFill="1" applyBorder="1" applyAlignment="1">
      <alignment horizontal="center"/>
    </xf>
    <xf numFmtId="4" fontId="9" fillId="0" borderId="4" xfId="1" applyNumberFormat="1" applyFont="1" applyFill="1" applyBorder="1" applyAlignment="1">
      <alignment horizontal="center"/>
    </xf>
    <xf numFmtId="4" fontId="2" fillId="0" borderId="0" xfId="1" applyNumberFormat="1" applyFont="1" applyFill="1" applyBorder="1" applyAlignment="1">
      <alignment horizontal="justify" vertical="top" wrapText="1"/>
    </xf>
    <xf numFmtId="4" fontId="6" fillId="0" borderId="7" xfId="1" applyNumberFormat="1" applyFont="1" applyFill="1" applyBorder="1" applyAlignment="1">
      <alignment horizontal="center"/>
    </xf>
    <xf numFmtId="4" fontId="6" fillId="0" borderId="8" xfId="1" applyNumberFormat="1" applyFont="1" applyFill="1" applyBorder="1" applyAlignment="1">
      <alignment horizontal="center"/>
    </xf>
    <xf numFmtId="4" fontId="6" fillId="0" borderId="2" xfId="1" applyNumberFormat="1" applyFont="1" applyFill="1" applyBorder="1" applyAlignment="1">
      <alignment horizontal="center"/>
    </xf>
    <xf numFmtId="4" fontId="6" fillId="0" borderId="0" xfId="1" applyNumberFormat="1" applyFont="1" applyFill="1" applyBorder="1" applyAlignment="1">
      <alignment horizontal="center" vertical="center"/>
    </xf>
    <xf numFmtId="4" fontId="6" fillId="0" borderId="5" xfId="1" applyNumberFormat="1" applyFont="1" applyFill="1" applyBorder="1" applyAlignment="1">
      <alignment horizontal="center"/>
    </xf>
    <xf numFmtId="4" fontId="6" fillId="0" borderId="0" xfId="1" applyNumberFormat="1" applyFont="1" applyFill="1" applyBorder="1" applyAlignment="1">
      <alignment horizontal="center"/>
    </xf>
    <xf numFmtId="4" fontId="6" fillId="0" borderId="0" xfId="1" applyNumberFormat="1" applyFont="1" applyFill="1" applyBorder="1" applyAlignment="1">
      <alignment horizontal="center" vertical="top" wrapText="1"/>
    </xf>
    <xf numFmtId="4" fontId="6" fillId="0" borderId="6" xfId="1" applyNumberFormat="1" applyFont="1" applyFill="1" applyBorder="1" applyAlignment="1">
      <alignment horizontal="center"/>
    </xf>
    <xf numFmtId="4" fontId="6" fillId="0" borderId="3" xfId="1" applyNumberFormat="1" applyFont="1" applyFill="1" applyBorder="1" applyAlignment="1">
      <alignment horizontal="center"/>
    </xf>
    <xf numFmtId="4" fontId="6" fillId="0" borderId="1" xfId="1" applyNumberFormat="1" applyFont="1" applyFill="1" applyBorder="1" applyAlignment="1">
      <alignment horizontal="center"/>
    </xf>
    <xf numFmtId="4" fontId="6" fillId="0" borderId="13" xfId="1" applyNumberFormat="1" applyFont="1" applyFill="1" applyBorder="1" applyAlignment="1">
      <alignment horizontal="center"/>
    </xf>
    <xf numFmtId="4" fontId="14" fillId="0" borderId="0" xfId="1" applyNumberFormat="1" applyFont="1" applyFill="1" applyBorder="1" applyAlignment="1">
      <alignment horizontal="center" vertical="center"/>
    </xf>
  </cellXfs>
  <cellStyles count="4">
    <cellStyle name="Κανονικό" xfId="0" builtinId="0"/>
    <cellStyle name="Κανονικό 2" xfId="1"/>
    <cellStyle name="Κανονικό 3" xfId="3"/>
    <cellStyle name="Κανονικό 9"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4</xdr:col>
      <xdr:colOff>501827</xdr:colOff>
      <xdr:row>98</xdr:row>
      <xdr:rowOff>83111</xdr:rowOff>
    </xdr:from>
    <xdr:ext cx="2797287" cy="741668"/>
    <xdr:pic>
      <xdr:nvPicPr>
        <xdr:cNvPr id="2" name="Εικόνα 1" descr="C:\Users\user\Desktop\Mazars 4 COLORS.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35427" y="15018311"/>
          <a:ext cx="2797287" cy="741668"/>
        </a:xfrm>
        <a:prstGeom prst="rect">
          <a:avLst/>
        </a:prstGeom>
        <a:noFill/>
        <a:ln>
          <a:noFill/>
        </a:ln>
      </xdr:spPr>
    </xdr:pic>
    <xdr:clientData/>
  </xdr:oneCellAnchor>
</xdr:wsDr>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W107"/>
  <sheetViews>
    <sheetView tabSelected="1" view="pageBreakPreview" topLeftCell="B49" zoomScale="55" zoomScaleNormal="55" zoomScaleSheetLayoutView="55" workbookViewId="0">
      <selection activeCell="I63" sqref="I63"/>
    </sheetView>
  </sheetViews>
  <sheetFormatPr defaultRowHeight="18.75" x14ac:dyDescent="0.25"/>
  <cols>
    <col min="1" max="1" width="2.33203125" style="1" customWidth="1"/>
    <col min="2" max="2" width="95.33203125" style="1" customWidth="1"/>
    <col min="3" max="3" width="1.6640625" style="1" customWidth="1"/>
    <col min="4" max="4" width="23.83203125" style="1" customWidth="1"/>
    <col min="5" max="5" width="21.6640625" style="1" customWidth="1"/>
    <col min="6" max="6" width="21.33203125" style="1" customWidth="1"/>
    <col min="7" max="7" width="1.83203125" style="1" customWidth="1"/>
    <col min="8" max="8" width="24" style="5" customWidth="1"/>
    <col min="9" max="9" width="21.33203125" style="4" bestFit="1" customWidth="1"/>
    <col min="10" max="10" width="21.83203125" style="4" customWidth="1"/>
    <col min="11" max="11" width="1.83203125" style="1" customWidth="1"/>
    <col min="12" max="12" width="103.33203125" style="1" customWidth="1"/>
    <col min="13" max="13" width="1.83203125" style="1" customWidth="1"/>
    <col min="14" max="14" width="29.6640625" style="3" customWidth="1"/>
    <col min="15" max="15" width="1.5" style="3" customWidth="1"/>
    <col min="16" max="16" width="25.6640625" style="3" customWidth="1"/>
    <col min="17" max="17" width="1.6640625" style="1" customWidth="1"/>
    <col min="18" max="18" width="15" style="1" customWidth="1"/>
    <col min="19" max="19" width="14.5" style="1" customWidth="1"/>
    <col min="20" max="20" width="13.1640625" style="2" bestFit="1" customWidth="1"/>
    <col min="21" max="21" width="33.6640625" style="1" customWidth="1"/>
    <col min="22" max="16384" width="9.33203125" style="1"/>
  </cols>
  <sheetData>
    <row r="1" spans="1:23" ht="19.5" x14ac:dyDescent="0.3">
      <c r="A1" s="105" t="s">
        <v>120</v>
      </c>
      <c r="B1" s="104"/>
      <c r="C1" s="104"/>
      <c r="D1" s="104"/>
      <c r="E1" s="104"/>
      <c r="F1" s="104"/>
      <c r="G1" s="104"/>
      <c r="H1" s="104"/>
      <c r="I1" s="104"/>
      <c r="J1" s="104"/>
      <c r="K1" s="104"/>
      <c r="L1" s="104"/>
      <c r="M1" s="104"/>
      <c r="N1" s="104"/>
      <c r="O1" s="104"/>
      <c r="P1" s="104"/>
      <c r="Q1" s="111"/>
    </row>
    <row r="2" spans="1:23" s="93" customFormat="1" ht="20.25" thickBot="1" x14ac:dyDescent="0.35">
      <c r="A2" s="112" t="s">
        <v>119</v>
      </c>
      <c r="B2" s="106"/>
      <c r="C2" s="106"/>
      <c r="D2" s="106"/>
      <c r="E2" s="106"/>
      <c r="F2" s="106"/>
      <c r="G2" s="106"/>
      <c r="H2" s="106"/>
      <c r="I2" s="106"/>
      <c r="J2" s="106"/>
      <c r="K2" s="106"/>
      <c r="L2" s="106"/>
      <c r="M2" s="106"/>
      <c r="N2" s="106"/>
      <c r="O2" s="106"/>
      <c r="P2" s="106"/>
      <c r="Q2" s="113"/>
      <c r="T2" s="94"/>
    </row>
    <row r="3" spans="1:23" s="25" customFormat="1" ht="19.5" x14ac:dyDescent="0.3">
      <c r="A3" s="105"/>
      <c r="B3" s="114"/>
      <c r="C3" s="114"/>
      <c r="D3" s="114"/>
      <c r="E3" s="114"/>
      <c r="F3" s="114"/>
      <c r="G3" s="114"/>
      <c r="H3" s="114"/>
      <c r="I3" s="114"/>
      <c r="J3" s="114"/>
      <c r="K3" s="91"/>
      <c r="L3" s="52"/>
      <c r="M3" s="52"/>
      <c r="N3" s="92"/>
      <c r="O3" s="92"/>
      <c r="P3" s="92"/>
      <c r="Q3" s="91"/>
      <c r="T3" s="80"/>
    </row>
    <row r="4" spans="1:23" s="83" customFormat="1" ht="41.25" customHeight="1" x14ac:dyDescent="0.2">
      <c r="A4" s="90"/>
      <c r="B4" s="89" t="s">
        <v>118</v>
      </c>
      <c r="C4" s="89"/>
      <c r="D4" s="115" t="s">
        <v>50</v>
      </c>
      <c r="E4" s="115"/>
      <c r="F4" s="115"/>
      <c r="G4" s="88"/>
      <c r="H4" s="115" t="s">
        <v>49</v>
      </c>
      <c r="I4" s="115"/>
      <c r="J4" s="115"/>
      <c r="K4" s="87"/>
      <c r="L4" s="83" t="s">
        <v>117</v>
      </c>
      <c r="N4" s="47" t="s">
        <v>50</v>
      </c>
      <c r="O4" s="85"/>
      <c r="P4" s="47" t="s">
        <v>49</v>
      </c>
      <c r="Q4" s="86"/>
      <c r="R4" s="85"/>
      <c r="T4" s="84"/>
    </row>
    <row r="5" spans="1:23" s="25" customFormat="1" ht="19.5" x14ac:dyDescent="0.3">
      <c r="A5" s="77"/>
      <c r="B5" s="69"/>
      <c r="C5" s="69"/>
      <c r="D5" s="69"/>
      <c r="E5" s="69"/>
      <c r="F5" s="69"/>
      <c r="G5" s="69"/>
      <c r="H5" s="96"/>
      <c r="I5" s="96"/>
      <c r="J5" s="96"/>
      <c r="K5" s="81"/>
      <c r="N5" s="82"/>
      <c r="O5" s="82"/>
      <c r="P5" s="82"/>
      <c r="Q5" s="81"/>
      <c r="T5" s="80"/>
    </row>
    <row r="6" spans="1:23" s="25" customFormat="1" ht="19.5" x14ac:dyDescent="0.3">
      <c r="A6" s="77"/>
      <c r="B6" s="69"/>
      <c r="C6" s="69"/>
      <c r="D6" s="82" t="s">
        <v>116</v>
      </c>
      <c r="E6" s="82"/>
      <c r="F6" s="82" t="s">
        <v>115</v>
      </c>
      <c r="G6" s="82"/>
      <c r="H6" s="82" t="s">
        <v>116</v>
      </c>
      <c r="I6" s="82"/>
      <c r="J6" s="82" t="s">
        <v>115</v>
      </c>
      <c r="K6" s="81"/>
      <c r="N6" s="82"/>
      <c r="O6" s="82"/>
      <c r="P6" s="82"/>
      <c r="Q6" s="81"/>
      <c r="T6" s="80"/>
    </row>
    <row r="7" spans="1:23" s="25" customFormat="1" ht="19.5" x14ac:dyDescent="0.3">
      <c r="A7" s="77"/>
      <c r="B7" s="69"/>
      <c r="C7" s="69"/>
      <c r="D7" s="82" t="s">
        <v>114</v>
      </c>
      <c r="E7" s="82" t="s">
        <v>113</v>
      </c>
      <c r="F7" s="82" t="s">
        <v>112</v>
      </c>
      <c r="G7" s="82"/>
      <c r="H7" s="82" t="s">
        <v>114</v>
      </c>
      <c r="I7" s="82" t="s">
        <v>113</v>
      </c>
      <c r="J7" s="82" t="s">
        <v>112</v>
      </c>
      <c r="K7" s="81"/>
      <c r="N7" s="82"/>
      <c r="O7" s="82"/>
      <c r="P7" s="82"/>
      <c r="Q7" s="81"/>
      <c r="T7" s="80"/>
    </row>
    <row r="8" spans="1:23" ht="19.5" x14ac:dyDescent="0.3">
      <c r="A8" s="77"/>
      <c r="B8" s="25" t="s">
        <v>111</v>
      </c>
      <c r="C8" s="25"/>
      <c r="D8" s="25"/>
      <c r="E8" s="25"/>
      <c r="F8" s="25"/>
      <c r="G8" s="25"/>
      <c r="H8" s="79"/>
      <c r="I8" s="78"/>
      <c r="J8" s="78"/>
      <c r="K8" s="19"/>
      <c r="L8" s="27" t="s">
        <v>110</v>
      </c>
      <c r="M8" s="27"/>
      <c r="Q8" s="19"/>
    </row>
    <row r="9" spans="1:23" ht="19.5" x14ac:dyDescent="0.3">
      <c r="A9" s="77"/>
      <c r="B9" s="1" t="s">
        <v>109</v>
      </c>
      <c r="C9" s="25"/>
      <c r="D9" s="1">
        <v>0</v>
      </c>
      <c r="E9" s="1">
        <v>0</v>
      </c>
      <c r="F9" s="1">
        <f>D9-E9</f>
        <v>0</v>
      </c>
      <c r="H9" s="24">
        <v>0</v>
      </c>
      <c r="I9" s="23">
        <v>0</v>
      </c>
      <c r="J9" s="23">
        <f>+H9-I9</f>
        <v>0</v>
      </c>
      <c r="K9" s="19"/>
      <c r="L9" s="27"/>
      <c r="M9" s="27"/>
      <c r="Q9" s="19"/>
    </row>
    <row r="10" spans="1:23" ht="19.5" x14ac:dyDescent="0.3">
      <c r="A10" s="16"/>
      <c r="B10" s="1" t="s">
        <v>108</v>
      </c>
      <c r="D10" s="1">
        <v>162387.82</v>
      </c>
      <c r="E10" s="1">
        <v>162387.59</v>
      </c>
      <c r="F10" s="1">
        <f>D10-E10</f>
        <v>0.23000000001047738</v>
      </c>
      <c r="H10" s="24">
        <v>162387.82</v>
      </c>
      <c r="I10" s="23">
        <v>162387.59</v>
      </c>
      <c r="J10" s="23">
        <f>+H10-I10</f>
        <v>0.23000000001047738</v>
      </c>
      <c r="K10" s="19"/>
      <c r="L10" s="25" t="s">
        <v>107</v>
      </c>
      <c r="M10" s="25"/>
      <c r="N10" s="23">
        <v>-1510692.71</v>
      </c>
      <c r="O10" s="23"/>
      <c r="P10" s="23">
        <v>-1510692.7100000002</v>
      </c>
      <c r="Q10" s="19"/>
    </row>
    <row r="11" spans="1:23" ht="20.25" thickBot="1" x14ac:dyDescent="0.35">
      <c r="A11" s="16"/>
      <c r="B11" s="25" t="s">
        <v>106</v>
      </c>
      <c r="D11" s="68">
        <f>SUM(D9:D10)</f>
        <v>162387.82</v>
      </c>
      <c r="E11" s="68">
        <f>SUM(E9:E10)</f>
        <v>162387.59</v>
      </c>
      <c r="F11" s="68">
        <f>SUM(F9:F10)</f>
        <v>0.23000000001047738</v>
      </c>
      <c r="G11" s="27"/>
      <c r="H11" s="68">
        <f>SUM(H9:H10)</f>
        <v>162387.82</v>
      </c>
      <c r="I11" s="68">
        <f>SUM(I9:I10)</f>
        <v>162387.59</v>
      </c>
      <c r="J11" s="68">
        <f>SUM(J9:J10)</f>
        <v>0.23000000001047738</v>
      </c>
      <c r="K11" s="19"/>
      <c r="Q11" s="19"/>
    </row>
    <row r="12" spans="1:23" ht="39.75" thickTop="1" x14ac:dyDescent="0.3">
      <c r="A12" s="16"/>
      <c r="K12" s="19"/>
      <c r="L12" s="73" t="s">
        <v>105</v>
      </c>
      <c r="M12" s="73"/>
      <c r="Q12" s="19"/>
    </row>
    <row r="13" spans="1:23" x14ac:dyDescent="0.25">
      <c r="A13" s="16"/>
      <c r="K13" s="19"/>
      <c r="L13" s="1" t="s">
        <v>104</v>
      </c>
      <c r="N13" s="23">
        <v>2433740.110954701</v>
      </c>
      <c r="O13" s="23"/>
      <c r="P13" s="23">
        <v>2476910.0499999998</v>
      </c>
      <c r="Q13" s="19"/>
      <c r="T13" s="76"/>
      <c r="U13" s="75"/>
      <c r="V13" s="75"/>
      <c r="W13" s="75"/>
    </row>
    <row r="14" spans="1:23" ht="19.5" x14ac:dyDescent="0.3">
      <c r="A14" s="16"/>
      <c r="B14" s="25" t="s">
        <v>103</v>
      </c>
      <c r="C14" s="25"/>
      <c r="D14" s="25"/>
      <c r="E14" s="25"/>
      <c r="F14" s="25"/>
      <c r="G14" s="25"/>
      <c r="K14" s="19"/>
      <c r="N14" s="23"/>
      <c r="O14" s="23"/>
      <c r="P14" s="23"/>
      <c r="Q14" s="19"/>
    </row>
    <row r="15" spans="1:23" ht="19.5" x14ac:dyDescent="0.3">
      <c r="A15" s="16"/>
      <c r="B15" s="25" t="s">
        <v>102</v>
      </c>
      <c r="C15" s="25"/>
      <c r="D15" s="25"/>
      <c r="E15" s="25"/>
      <c r="F15" s="25"/>
      <c r="G15" s="25"/>
      <c r="H15" s="74"/>
      <c r="I15" s="74"/>
      <c r="J15" s="74"/>
      <c r="K15" s="19"/>
      <c r="Q15" s="19"/>
    </row>
    <row r="16" spans="1:23" ht="19.5" x14ac:dyDescent="0.3">
      <c r="A16" s="16"/>
      <c r="B16" s="24" t="s">
        <v>101</v>
      </c>
      <c r="D16" s="23">
        <v>0.26</v>
      </c>
      <c r="E16" s="23">
        <v>0</v>
      </c>
      <c r="F16" s="23">
        <f t="shared" ref="F16:F24" si="0">D16-E16</f>
        <v>0.26</v>
      </c>
      <c r="G16" s="23"/>
      <c r="H16" s="24">
        <v>0.26</v>
      </c>
      <c r="I16" s="23">
        <v>0</v>
      </c>
      <c r="J16" s="24">
        <f t="shared" ref="J16:J24" si="1">H16-I16</f>
        <v>0.26</v>
      </c>
      <c r="K16" s="19"/>
      <c r="L16" s="73" t="s">
        <v>100</v>
      </c>
      <c r="M16" s="73"/>
      <c r="N16" s="23"/>
      <c r="O16" s="23"/>
      <c r="P16" s="23"/>
      <c r="Q16" s="19"/>
    </row>
    <row r="17" spans="1:20" x14ac:dyDescent="0.25">
      <c r="A17" s="41"/>
      <c r="B17" s="24" t="s">
        <v>99</v>
      </c>
      <c r="D17" s="23">
        <v>24708.25</v>
      </c>
      <c r="E17" s="23">
        <v>15460.720000000001</v>
      </c>
      <c r="F17" s="23">
        <f t="shared" si="0"/>
        <v>9247.5299999999988</v>
      </c>
      <c r="G17" s="23"/>
      <c r="H17" s="24">
        <v>24708.25</v>
      </c>
      <c r="I17" s="24">
        <v>13475.79</v>
      </c>
      <c r="J17" s="23">
        <f t="shared" si="1"/>
        <v>11232.46</v>
      </c>
      <c r="K17" s="19"/>
      <c r="L17" s="33" t="s">
        <v>98</v>
      </c>
      <c r="N17" s="23">
        <f>+N65</f>
        <v>652878.82404529734</v>
      </c>
      <c r="O17" s="1"/>
      <c r="P17" s="23">
        <v>565403.04</v>
      </c>
      <c r="Q17" s="19"/>
    </row>
    <row r="18" spans="1:20" ht="20.25" thickBot="1" x14ac:dyDescent="0.35">
      <c r="A18" s="16"/>
      <c r="B18" s="70" t="s">
        <v>97</v>
      </c>
      <c r="C18" s="70"/>
      <c r="D18" s="23">
        <v>1484257.56</v>
      </c>
      <c r="E18" s="23">
        <v>245772.87</v>
      </c>
      <c r="F18" s="23">
        <f t="shared" si="0"/>
        <v>1238484.69</v>
      </c>
      <c r="G18" s="23"/>
      <c r="H18" s="24">
        <v>1484257.56</v>
      </c>
      <c r="I18" s="24">
        <v>198252</v>
      </c>
      <c r="J18" s="24">
        <f t="shared" si="1"/>
        <v>1286005.56</v>
      </c>
      <c r="K18" s="19"/>
      <c r="N18" s="58">
        <f>SUM(N16:N17)</f>
        <v>652878.82404529734</v>
      </c>
      <c r="O18" s="23"/>
      <c r="P18" s="58">
        <f>SUM(P16:P17)</f>
        <v>565403.04</v>
      </c>
      <c r="Q18" s="19"/>
      <c r="R18" s="42"/>
    </row>
    <row r="19" spans="1:20" ht="19.5" thickTop="1" x14ac:dyDescent="0.25">
      <c r="A19" s="16"/>
      <c r="B19" s="70" t="s">
        <v>96</v>
      </c>
      <c r="C19" s="70"/>
      <c r="D19" s="23">
        <v>11600</v>
      </c>
      <c r="E19" s="23">
        <v>9542.02</v>
      </c>
      <c r="F19" s="23">
        <f t="shared" si="0"/>
        <v>2057.9799999999996</v>
      </c>
      <c r="G19" s="23"/>
      <c r="H19" s="24">
        <v>11600</v>
      </c>
      <c r="I19" s="24">
        <v>8575.74</v>
      </c>
      <c r="J19" s="23">
        <f t="shared" si="1"/>
        <v>3024.26</v>
      </c>
      <c r="K19" s="19"/>
      <c r="Q19" s="19"/>
    </row>
    <row r="20" spans="1:20" ht="20.25" thickBot="1" x14ac:dyDescent="0.35">
      <c r="A20" s="16"/>
      <c r="B20" s="70" t="s">
        <v>95</v>
      </c>
      <c r="C20" s="70"/>
      <c r="D20" s="23">
        <v>803875.29</v>
      </c>
      <c r="E20" s="23">
        <v>600809.09000000008</v>
      </c>
      <c r="F20" s="23">
        <f t="shared" si="0"/>
        <v>203066.19999999995</v>
      </c>
      <c r="G20" s="23"/>
      <c r="H20" s="24">
        <v>802399.29</v>
      </c>
      <c r="I20" s="24">
        <v>533846.28</v>
      </c>
      <c r="J20" s="23">
        <f t="shared" si="1"/>
        <v>268553.01</v>
      </c>
      <c r="K20" s="19"/>
      <c r="L20" s="25" t="s">
        <v>94</v>
      </c>
      <c r="M20" s="25"/>
      <c r="N20" s="58">
        <f>SUM(N10:N17)</f>
        <v>1575926.2249999982</v>
      </c>
      <c r="O20" s="59"/>
      <c r="P20" s="58">
        <f>SUM(P10:P17)</f>
        <v>1531620.3799999997</v>
      </c>
      <c r="Q20" s="19"/>
    </row>
    <row r="21" spans="1:20" ht="38.25" thickTop="1" x14ac:dyDescent="0.25">
      <c r="A21" s="16"/>
      <c r="B21" s="72" t="s">
        <v>93</v>
      </c>
      <c r="D21" s="23">
        <v>41777.129999999997</v>
      </c>
      <c r="E21" s="23">
        <v>24873.430000000004</v>
      </c>
      <c r="F21" s="23">
        <f t="shared" si="0"/>
        <v>16903.699999999993</v>
      </c>
      <c r="G21" s="23"/>
      <c r="H21" s="24">
        <v>41777.129999999997</v>
      </c>
      <c r="I21" s="24">
        <v>19739.060000000005</v>
      </c>
      <c r="J21" s="23">
        <f t="shared" si="1"/>
        <v>22038.069999999992</v>
      </c>
      <c r="K21" s="19"/>
      <c r="N21" s="1"/>
      <c r="O21" s="1"/>
      <c r="Q21" s="19"/>
      <c r="T21" s="1"/>
    </row>
    <row r="22" spans="1:20" ht="19.5" x14ac:dyDescent="0.3">
      <c r="A22" s="16"/>
      <c r="B22" s="70" t="s">
        <v>92</v>
      </c>
      <c r="C22" s="70"/>
      <c r="D22" s="23">
        <v>88500</v>
      </c>
      <c r="E22" s="23">
        <v>88499.99</v>
      </c>
      <c r="F22" s="23">
        <f t="shared" si="0"/>
        <v>9.9999999947613105E-3</v>
      </c>
      <c r="G22" s="23"/>
      <c r="H22" s="24">
        <v>88500</v>
      </c>
      <c r="I22" s="24">
        <v>88499.99</v>
      </c>
      <c r="J22" s="23">
        <f t="shared" si="1"/>
        <v>9.9999999947613105E-3</v>
      </c>
      <c r="K22" s="19"/>
      <c r="L22" s="27" t="s">
        <v>91</v>
      </c>
      <c r="M22" s="33"/>
      <c r="N22" s="1"/>
      <c r="O22" s="1"/>
      <c r="Q22" s="19"/>
    </row>
    <row r="23" spans="1:20" ht="37.5" x14ac:dyDescent="0.25">
      <c r="A23" s="16"/>
      <c r="B23" s="70" t="s">
        <v>90</v>
      </c>
      <c r="C23" s="70"/>
      <c r="D23" s="23">
        <v>299443.02</v>
      </c>
      <c r="E23" s="23">
        <v>260115.88</v>
      </c>
      <c r="F23" s="23">
        <f t="shared" si="0"/>
        <v>39327.140000000014</v>
      </c>
      <c r="G23" s="23"/>
      <c r="H23" s="24">
        <v>276965.90000000002</v>
      </c>
      <c r="I23" s="24">
        <v>219519.08999999997</v>
      </c>
      <c r="J23" s="23">
        <f t="shared" si="1"/>
        <v>57446.810000000056</v>
      </c>
      <c r="K23" s="19"/>
      <c r="L23" s="71" t="s">
        <v>89</v>
      </c>
      <c r="M23" s="33"/>
      <c r="N23" s="1">
        <v>106348.38500000001</v>
      </c>
      <c r="O23" s="1"/>
      <c r="P23" s="23">
        <v>93950.95</v>
      </c>
      <c r="Q23" s="19"/>
      <c r="T23" s="1"/>
    </row>
    <row r="24" spans="1:20" x14ac:dyDescent="0.25">
      <c r="A24" s="44"/>
      <c r="B24" s="70" t="s">
        <v>88</v>
      </c>
      <c r="C24" s="70"/>
      <c r="D24" s="23">
        <v>1103538.99</v>
      </c>
      <c r="E24" s="23">
        <v>0</v>
      </c>
      <c r="F24" s="23">
        <f t="shared" si="0"/>
        <v>1103538.99</v>
      </c>
      <c r="G24" s="23"/>
      <c r="H24" s="23">
        <v>1103538.99</v>
      </c>
      <c r="I24" s="23">
        <v>0</v>
      </c>
      <c r="J24" s="23">
        <f t="shared" si="1"/>
        <v>1103538.99</v>
      </c>
      <c r="K24" s="19"/>
      <c r="L24" s="33" t="s">
        <v>87</v>
      </c>
      <c r="M24" s="33"/>
      <c r="N24" s="1">
        <v>30501.47</v>
      </c>
      <c r="O24" s="1"/>
      <c r="P24" s="23">
        <v>30501.47</v>
      </c>
      <c r="Q24" s="19"/>
    </row>
    <row r="25" spans="1:20" ht="20.25" thickBot="1" x14ac:dyDescent="0.35">
      <c r="A25" s="44"/>
      <c r="B25" s="69" t="s">
        <v>86</v>
      </c>
      <c r="C25" s="69"/>
      <c r="D25" s="68">
        <f>SUM(D16:D24)</f>
        <v>3857700.5</v>
      </c>
      <c r="E25" s="68">
        <f>SUM(E16:E24)</f>
        <v>1245074</v>
      </c>
      <c r="F25" s="68">
        <f>SUM(F16:F24)</f>
        <v>2612626.5</v>
      </c>
      <c r="G25" s="27"/>
      <c r="H25" s="68">
        <f>SUM(H16:H24)</f>
        <v>3833747.38</v>
      </c>
      <c r="I25" s="68">
        <f>SUM(I16:I24)</f>
        <v>1081907.9500000002</v>
      </c>
      <c r="J25" s="68">
        <f>SUM(J16:J24)</f>
        <v>2751839.43</v>
      </c>
      <c r="K25" s="19"/>
      <c r="N25" s="22">
        <f>SUM(N23:N24)</f>
        <v>136849.85500000001</v>
      </c>
      <c r="O25" s="1"/>
      <c r="P25" s="58">
        <f>SUM(P23:P24)</f>
        <v>124452.42</v>
      </c>
      <c r="Q25" s="19"/>
    </row>
    <row r="26" spans="1:20" ht="19.5" thickTop="1" x14ac:dyDescent="0.25">
      <c r="A26" s="44"/>
      <c r="K26" s="19"/>
      <c r="N26" s="1"/>
      <c r="O26" s="1"/>
      <c r="Q26" s="19"/>
    </row>
    <row r="27" spans="1:20" ht="19.5" x14ac:dyDescent="0.3">
      <c r="A27" s="44"/>
      <c r="B27" s="25" t="s">
        <v>85</v>
      </c>
      <c r="K27" s="19"/>
      <c r="N27" s="1"/>
      <c r="O27" s="1"/>
      <c r="Q27" s="19"/>
    </row>
    <row r="28" spans="1:20" ht="19.5" x14ac:dyDescent="0.3">
      <c r="A28" s="44"/>
      <c r="B28" s="25" t="s">
        <v>84</v>
      </c>
      <c r="K28" s="19"/>
      <c r="N28" s="1"/>
      <c r="O28" s="1"/>
      <c r="Q28" s="19"/>
    </row>
    <row r="29" spans="1:20" ht="19.5" x14ac:dyDescent="0.3">
      <c r="A29" s="44"/>
      <c r="B29" s="1" t="s">
        <v>83</v>
      </c>
      <c r="F29" s="1">
        <v>104020.54000000001</v>
      </c>
      <c r="J29" s="23">
        <v>44020.54</v>
      </c>
      <c r="K29" s="19"/>
      <c r="L29" s="27" t="s">
        <v>82</v>
      </c>
      <c r="M29" s="27"/>
      <c r="Q29" s="19"/>
    </row>
    <row r="30" spans="1:20" ht="19.5" x14ac:dyDescent="0.3">
      <c r="A30" s="44"/>
      <c r="B30" s="33" t="s">
        <v>81</v>
      </c>
      <c r="F30" s="67">
        <v>1200</v>
      </c>
      <c r="J30" s="23">
        <v>1200</v>
      </c>
      <c r="K30" s="19"/>
      <c r="L30" s="25" t="s">
        <v>80</v>
      </c>
      <c r="M30" s="25"/>
      <c r="Q30" s="19"/>
    </row>
    <row r="31" spans="1:20" x14ac:dyDescent="0.25">
      <c r="A31" s="44"/>
      <c r="F31" s="66">
        <f>SUM(F29:F30)</f>
        <v>105220.54000000001</v>
      </c>
      <c r="J31" s="66">
        <f>SUM(J29:J30)</f>
        <v>45220.54</v>
      </c>
      <c r="K31" s="19"/>
      <c r="L31" s="1" t="s">
        <v>79</v>
      </c>
      <c r="N31" s="23">
        <v>173082.76</v>
      </c>
      <c r="O31" s="23"/>
      <c r="P31" s="23">
        <v>251205.33999999997</v>
      </c>
      <c r="Q31" s="19"/>
    </row>
    <row r="32" spans="1:20" x14ac:dyDescent="0.25">
      <c r="A32" s="44"/>
      <c r="K32" s="19"/>
      <c r="Q32" s="19"/>
    </row>
    <row r="33" spans="1:17" ht="20.25" thickBot="1" x14ac:dyDescent="0.35">
      <c r="A33" s="44"/>
      <c r="B33" s="25" t="s">
        <v>78</v>
      </c>
      <c r="F33" s="58">
        <f>F25+F31</f>
        <v>2717847.04</v>
      </c>
      <c r="G33" s="59"/>
      <c r="J33" s="58">
        <f>J25+J31</f>
        <v>2797059.97</v>
      </c>
      <c r="K33" s="19"/>
      <c r="N33" s="1"/>
      <c r="O33" s="1"/>
      <c r="P33" s="1"/>
      <c r="Q33" s="19"/>
    </row>
    <row r="34" spans="1:17" ht="19.5" thickTop="1" x14ac:dyDescent="0.25">
      <c r="A34" s="44"/>
      <c r="K34" s="19"/>
      <c r="Q34" s="19"/>
    </row>
    <row r="35" spans="1:17" ht="19.5" x14ac:dyDescent="0.3">
      <c r="A35" s="16"/>
      <c r="B35" s="25" t="s">
        <v>77</v>
      </c>
      <c r="C35" s="25"/>
      <c r="D35" s="25"/>
      <c r="E35" s="25"/>
      <c r="F35" s="25"/>
      <c r="G35" s="25"/>
      <c r="K35" s="19"/>
      <c r="L35" s="25" t="s">
        <v>76</v>
      </c>
      <c r="M35" s="25"/>
      <c r="N35" s="1"/>
      <c r="O35" s="1"/>
      <c r="P35" s="1"/>
      <c r="Q35" s="19"/>
    </row>
    <row r="36" spans="1:17" ht="19.5" x14ac:dyDescent="0.3">
      <c r="A36" s="16"/>
      <c r="B36" s="25" t="s">
        <v>75</v>
      </c>
      <c r="C36" s="25"/>
      <c r="D36" s="25"/>
      <c r="E36" s="25"/>
      <c r="F36" s="25"/>
      <c r="G36" s="25"/>
      <c r="J36" s="65"/>
      <c r="K36" s="19"/>
      <c r="L36" s="1" t="s">
        <v>74</v>
      </c>
      <c r="N36" s="23">
        <v>3270812.17</v>
      </c>
      <c r="O36" s="23"/>
      <c r="P36" s="23">
        <v>2954194.22</v>
      </c>
      <c r="Q36" s="19"/>
    </row>
    <row r="37" spans="1:17" x14ac:dyDescent="0.25">
      <c r="A37" s="16"/>
      <c r="B37" s="1" t="s">
        <v>73</v>
      </c>
      <c r="E37" s="1">
        <v>1257142.9700000025</v>
      </c>
      <c r="I37" s="23">
        <v>1119764.8799999999</v>
      </c>
      <c r="K37" s="19"/>
      <c r="L37" s="33" t="s">
        <v>72</v>
      </c>
      <c r="M37" s="33"/>
      <c r="N37" s="1">
        <v>17983.41</v>
      </c>
      <c r="O37" s="1"/>
      <c r="P37" s="1">
        <v>18911.76000000002</v>
      </c>
      <c r="Q37" s="19"/>
    </row>
    <row r="38" spans="1:17" x14ac:dyDescent="0.25">
      <c r="A38" s="16"/>
      <c r="B38" s="1" t="s">
        <v>71</v>
      </c>
      <c r="E38" s="26">
        <v>352588.33</v>
      </c>
      <c r="F38" s="1">
        <f>E37-E38</f>
        <v>904554.64000000246</v>
      </c>
      <c r="I38" s="64">
        <v>244147.45</v>
      </c>
      <c r="J38" s="23">
        <f>I37-I38</f>
        <v>875617.42999999993</v>
      </c>
      <c r="K38" s="19"/>
      <c r="L38" s="1" t="s">
        <v>70</v>
      </c>
      <c r="N38" s="23">
        <v>22492.52</v>
      </c>
      <c r="O38" s="23"/>
      <c r="P38" s="23">
        <v>46385.279999999999</v>
      </c>
      <c r="Q38" s="19"/>
    </row>
    <row r="39" spans="1:17" x14ac:dyDescent="0.25">
      <c r="A39" s="16"/>
      <c r="B39" s="1" t="s">
        <v>69</v>
      </c>
      <c r="F39" s="26">
        <v>155631.18</v>
      </c>
      <c r="J39" s="1">
        <v>0</v>
      </c>
      <c r="K39" s="19"/>
      <c r="L39" s="1" t="s">
        <v>68</v>
      </c>
      <c r="N39" s="1">
        <v>78122.58</v>
      </c>
      <c r="O39" s="1"/>
      <c r="P39" s="1">
        <v>72998.11</v>
      </c>
      <c r="Q39" s="19"/>
    </row>
    <row r="40" spans="1:17" ht="20.25" thickBot="1" x14ac:dyDescent="0.35">
      <c r="A40" s="16"/>
      <c r="F40" s="22">
        <f>SUM(F38:F39)</f>
        <v>1060185.8200000024</v>
      </c>
      <c r="H40" s="1"/>
      <c r="I40" s="1"/>
      <c r="J40" s="22">
        <f>SUM(J38:J39)</f>
        <v>875617.42999999993</v>
      </c>
      <c r="K40" s="19"/>
      <c r="L40" s="1" t="s">
        <v>67</v>
      </c>
      <c r="N40" s="1">
        <v>34035.259999999995</v>
      </c>
      <c r="O40" s="1"/>
      <c r="P40" s="1">
        <v>22235.64</v>
      </c>
      <c r="Q40" s="19"/>
    </row>
    <row r="41" spans="1:17" ht="21" thickTop="1" thickBot="1" x14ac:dyDescent="0.35">
      <c r="A41" s="16"/>
      <c r="K41" s="19"/>
      <c r="L41" s="25" t="s">
        <v>66</v>
      </c>
      <c r="M41" s="25"/>
      <c r="N41" s="58">
        <f>SUM(N36:N40)</f>
        <v>3423445.94</v>
      </c>
      <c r="O41" s="59"/>
      <c r="P41" s="58">
        <f>SUM(P36:P40)</f>
        <v>3114725.0100000002</v>
      </c>
      <c r="Q41" s="19"/>
    </row>
    <row r="42" spans="1:17" ht="20.25" thickTop="1" x14ac:dyDescent="0.3">
      <c r="A42" s="44"/>
      <c r="B42" s="25" t="s">
        <v>65</v>
      </c>
      <c r="C42" s="25"/>
      <c r="D42" s="25"/>
      <c r="E42" s="25"/>
      <c r="F42" s="25"/>
      <c r="G42" s="25"/>
      <c r="K42" s="19"/>
      <c r="N42" s="1"/>
      <c r="O42" s="1"/>
      <c r="P42" s="59"/>
      <c r="Q42" s="19"/>
    </row>
    <row r="43" spans="1:17" ht="20.25" thickBot="1" x14ac:dyDescent="0.35">
      <c r="A43" s="44"/>
      <c r="B43" s="1" t="s">
        <v>64</v>
      </c>
      <c r="F43" s="1">
        <v>89.100000000486034</v>
      </c>
      <c r="J43" s="23">
        <v>2051.39</v>
      </c>
      <c r="K43" s="19"/>
      <c r="L43" s="25" t="s">
        <v>63</v>
      </c>
      <c r="M43" s="25"/>
      <c r="N43" s="58">
        <f>N41+N31</f>
        <v>3596528.7</v>
      </c>
      <c r="O43" s="59"/>
      <c r="P43" s="58">
        <f>P31+P41</f>
        <v>3365930.35</v>
      </c>
      <c r="Q43" s="19"/>
    </row>
    <row r="44" spans="1:17" ht="19.5" thickTop="1" x14ac:dyDescent="0.25">
      <c r="A44" s="44"/>
      <c r="B44" s="1" t="s">
        <v>62</v>
      </c>
      <c r="F44" s="26">
        <v>838231.86999999988</v>
      </c>
      <c r="J44" s="63">
        <v>881719.33</v>
      </c>
      <c r="K44" s="19"/>
      <c r="Q44" s="19"/>
    </row>
    <row r="45" spans="1:17" ht="20.25" thickBot="1" x14ac:dyDescent="0.35">
      <c r="A45" s="16"/>
      <c r="F45" s="22">
        <f>F43+F44</f>
        <v>838320.97000000032</v>
      </c>
      <c r="J45" s="58">
        <f>J43+J44</f>
        <v>883770.72</v>
      </c>
      <c r="K45" s="19"/>
      <c r="Q45" s="19"/>
    </row>
    <row r="46" spans="1:17" ht="19.5" thickTop="1" x14ac:dyDescent="0.25">
      <c r="A46" s="16"/>
      <c r="K46" s="19"/>
      <c r="N46" s="1"/>
      <c r="O46" s="1"/>
      <c r="Q46" s="19"/>
    </row>
    <row r="47" spans="1:17" ht="20.25" thickBot="1" x14ac:dyDescent="0.35">
      <c r="A47" s="16"/>
      <c r="B47" s="25" t="s">
        <v>61</v>
      </c>
      <c r="C47" s="25"/>
      <c r="D47" s="25"/>
      <c r="E47" s="25"/>
      <c r="F47" s="58">
        <f>F40+F45</f>
        <v>1898506.7900000028</v>
      </c>
      <c r="G47" s="59"/>
      <c r="H47" s="62"/>
      <c r="I47" s="61"/>
      <c r="J47" s="58">
        <f>J45+J40</f>
        <v>1759388.15</v>
      </c>
      <c r="K47" s="19"/>
      <c r="N47" s="1"/>
      <c r="O47" s="1"/>
      <c r="Q47" s="19"/>
    </row>
    <row r="48" spans="1:17" ht="20.25" thickTop="1" x14ac:dyDescent="0.3">
      <c r="A48" s="16"/>
      <c r="B48" s="25"/>
      <c r="C48" s="25"/>
      <c r="D48" s="25"/>
      <c r="E48" s="25"/>
      <c r="F48" s="59"/>
      <c r="G48" s="59"/>
      <c r="H48" s="62"/>
      <c r="I48" s="61"/>
      <c r="J48" s="59"/>
      <c r="K48" s="19"/>
      <c r="N48" s="1"/>
      <c r="O48" s="1"/>
      <c r="Q48" s="19"/>
    </row>
    <row r="49" spans="1:19" ht="19.5" x14ac:dyDescent="0.3">
      <c r="A49" s="16"/>
      <c r="B49" s="25" t="s">
        <v>60</v>
      </c>
      <c r="C49" s="25"/>
      <c r="D49" s="25"/>
      <c r="E49" s="25"/>
      <c r="F49" s="59"/>
      <c r="G49" s="59"/>
      <c r="H49" s="62"/>
      <c r="I49" s="61"/>
      <c r="J49" s="59"/>
      <c r="K49" s="19"/>
      <c r="L49" s="25" t="s">
        <v>59</v>
      </c>
      <c r="N49" s="1"/>
      <c r="O49" s="1"/>
      <c r="Q49" s="19"/>
    </row>
    <row r="50" spans="1:19" ht="19.5" x14ac:dyDescent="0.3">
      <c r="A50" s="16"/>
      <c r="B50" s="1" t="s">
        <v>58</v>
      </c>
      <c r="C50" s="25"/>
      <c r="D50" s="25"/>
      <c r="E50" s="25"/>
      <c r="F50" s="23">
        <v>709176.72</v>
      </c>
      <c r="G50" s="23"/>
      <c r="J50" s="23">
        <v>480762.69</v>
      </c>
      <c r="K50" s="19"/>
      <c r="L50" s="1" t="s">
        <v>57</v>
      </c>
      <c r="N50" s="23">
        <v>16226</v>
      </c>
      <c r="O50" s="23"/>
      <c r="P50" s="23">
        <v>15207.89</v>
      </c>
      <c r="Q50" s="19"/>
    </row>
    <row r="51" spans="1:19" ht="19.5" x14ac:dyDescent="0.3">
      <c r="A51" s="16"/>
      <c r="C51" s="25"/>
      <c r="D51" s="25"/>
      <c r="E51" s="25"/>
      <c r="F51" s="23"/>
      <c r="G51" s="23"/>
      <c r="K51" s="19"/>
      <c r="L51" s="60"/>
      <c r="M51" s="60"/>
      <c r="N51" s="60"/>
      <c r="O51" s="60"/>
      <c r="Q51" s="19"/>
    </row>
    <row r="52" spans="1:19" ht="19.5" x14ac:dyDescent="0.3">
      <c r="A52" s="16"/>
      <c r="C52" s="25"/>
      <c r="D52" s="25"/>
      <c r="E52" s="25"/>
      <c r="F52" s="23"/>
      <c r="G52" s="23"/>
      <c r="K52" s="19"/>
      <c r="L52" s="60"/>
      <c r="M52" s="60"/>
      <c r="N52" s="59"/>
      <c r="O52" s="59"/>
      <c r="Q52" s="19"/>
    </row>
    <row r="53" spans="1:19" ht="20.25" thickBot="1" x14ac:dyDescent="0.35">
      <c r="A53" s="16"/>
      <c r="B53" s="25" t="s">
        <v>56</v>
      </c>
      <c r="C53" s="25"/>
      <c r="D53" s="25"/>
      <c r="E53" s="25"/>
      <c r="F53" s="58">
        <f>F50+F47+F33+F11</f>
        <v>5325530.7800000031</v>
      </c>
      <c r="G53" s="59"/>
      <c r="J53" s="58">
        <f>J50+J47+J33+J11</f>
        <v>5037211.040000001</v>
      </c>
      <c r="K53" s="57"/>
      <c r="L53" s="25" t="s">
        <v>55</v>
      </c>
      <c r="M53" s="25"/>
      <c r="N53" s="58">
        <f>N50+N43+N20+N25</f>
        <v>5325530.7799999993</v>
      </c>
      <c r="O53" s="59"/>
      <c r="P53" s="58">
        <f>P50+P43+P20+P25</f>
        <v>5037211.04</v>
      </c>
      <c r="Q53" s="57"/>
      <c r="R53" s="42">
        <f>+F53-N53</f>
        <v>0</v>
      </c>
      <c r="S53" s="42">
        <f>+J53-P53</f>
        <v>0</v>
      </c>
    </row>
    <row r="54" spans="1:19" ht="19.5" thickTop="1" x14ac:dyDescent="0.25">
      <c r="A54" s="16"/>
      <c r="K54" s="57"/>
      <c r="Q54" s="57"/>
    </row>
    <row r="55" spans="1:19" ht="20.25" thickBot="1" x14ac:dyDescent="0.35">
      <c r="A55" s="11"/>
      <c r="B55" s="8"/>
      <c r="C55" s="8"/>
      <c r="D55" s="8"/>
      <c r="E55" s="8"/>
      <c r="F55" s="8"/>
      <c r="G55" s="8"/>
      <c r="H55" s="56"/>
      <c r="I55" s="55"/>
      <c r="J55" s="54"/>
      <c r="K55" s="6"/>
      <c r="N55" s="38"/>
      <c r="O55" s="38"/>
      <c r="P55" s="38"/>
      <c r="Q55" s="6"/>
    </row>
    <row r="56" spans="1:19" ht="19.5" x14ac:dyDescent="0.3">
      <c r="A56" s="53"/>
      <c r="B56" s="104" t="s">
        <v>54</v>
      </c>
      <c r="C56" s="104"/>
      <c r="D56" s="104"/>
      <c r="E56" s="104"/>
      <c r="F56" s="104"/>
      <c r="G56" s="52"/>
      <c r="H56" s="51"/>
      <c r="I56" s="50"/>
      <c r="J56" s="50"/>
      <c r="K56" s="49"/>
      <c r="L56" s="105" t="s">
        <v>53</v>
      </c>
      <c r="M56" s="104"/>
      <c r="N56" s="104"/>
      <c r="O56" s="104"/>
      <c r="P56" s="104"/>
      <c r="Q56" s="49"/>
    </row>
    <row r="57" spans="1:19" ht="20.25" thickBot="1" x14ac:dyDescent="0.35">
      <c r="A57" s="11"/>
      <c r="B57" s="106" t="s">
        <v>52</v>
      </c>
      <c r="C57" s="106"/>
      <c r="D57" s="106"/>
      <c r="E57" s="106"/>
      <c r="F57" s="106"/>
      <c r="G57" s="48"/>
      <c r="H57" s="10"/>
      <c r="I57" s="9"/>
      <c r="J57" s="9"/>
      <c r="K57" s="6"/>
      <c r="L57" s="11"/>
      <c r="M57" s="8"/>
      <c r="N57" s="7"/>
      <c r="O57" s="7"/>
      <c r="P57" s="7"/>
      <c r="Q57" s="6"/>
    </row>
    <row r="58" spans="1:19" x14ac:dyDescent="0.25">
      <c r="A58" s="16"/>
      <c r="K58" s="19"/>
      <c r="L58" s="16"/>
      <c r="Q58" s="19"/>
    </row>
    <row r="59" spans="1:19" ht="39" x14ac:dyDescent="0.3">
      <c r="A59" s="16"/>
      <c r="D59" s="107" t="s">
        <v>50</v>
      </c>
      <c r="E59" s="107"/>
      <c r="F59" s="107"/>
      <c r="G59" s="31"/>
      <c r="H59" s="107" t="s">
        <v>51</v>
      </c>
      <c r="I59" s="107"/>
      <c r="J59" s="107"/>
      <c r="K59" s="19"/>
      <c r="L59" s="16"/>
      <c r="N59" s="47" t="s">
        <v>50</v>
      </c>
      <c r="P59" s="47" t="s">
        <v>49</v>
      </c>
      <c r="Q59" s="19"/>
    </row>
    <row r="60" spans="1:19" ht="19.5" x14ac:dyDescent="0.3">
      <c r="A60" s="16"/>
      <c r="B60" s="25" t="s">
        <v>48</v>
      </c>
      <c r="H60" s="24"/>
      <c r="I60" s="23"/>
      <c r="J60" s="23"/>
      <c r="K60" s="19"/>
      <c r="L60" s="16"/>
      <c r="N60" s="46"/>
      <c r="Q60" s="19"/>
    </row>
    <row r="61" spans="1:19" x14ac:dyDescent="0.25">
      <c r="A61" s="16"/>
      <c r="B61" s="1" t="s">
        <v>47</v>
      </c>
      <c r="E61" s="1">
        <v>1608490.4000000001</v>
      </c>
      <c r="H61" s="24"/>
      <c r="I61" s="23">
        <v>1785180.63</v>
      </c>
      <c r="J61" s="23"/>
      <c r="K61" s="19"/>
      <c r="L61" s="16"/>
      <c r="Q61" s="19"/>
    </row>
    <row r="62" spans="1:19" x14ac:dyDescent="0.25">
      <c r="A62" s="16"/>
      <c r="B62" s="1" t="s">
        <v>46</v>
      </c>
      <c r="E62" s="1">
        <v>29570.150000000016</v>
      </c>
      <c r="H62" s="24"/>
      <c r="I62" s="23">
        <v>61138.95</v>
      </c>
      <c r="J62" s="23"/>
      <c r="K62" s="19"/>
      <c r="L62" s="44" t="s">
        <v>45</v>
      </c>
      <c r="M62" s="23"/>
      <c r="N62" s="23">
        <f>F91</f>
        <v>87475.784045297652</v>
      </c>
      <c r="P62" s="23">
        <f>+J91</f>
        <v>565403.03999999969</v>
      </c>
      <c r="Q62" s="19"/>
    </row>
    <row r="63" spans="1:19" x14ac:dyDescent="0.25">
      <c r="A63" s="16"/>
      <c r="B63" s="1" t="s">
        <v>44</v>
      </c>
      <c r="E63" s="26">
        <v>1136163.0199999998</v>
      </c>
      <c r="F63" s="1">
        <f>SUM(E61:E63)</f>
        <v>2774223.57</v>
      </c>
      <c r="H63" s="24"/>
      <c r="I63" s="64">
        <v>1394061.26</v>
      </c>
      <c r="J63" s="1">
        <f>SUM(I61:I63)</f>
        <v>3240380.84</v>
      </c>
      <c r="K63" s="19"/>
      <c r="L63" s="45" t="s">
        <v>43</v>
      </c>
      <c r="M63" s="23"/>
      <c r="Q63" s="19"/>
    </row>
    <row r="64" spans="1:19" x14ac:dyDescent="0.25">
      <c r="A64" s="16"/>
      <c r="B64" s="1" t="s">
        <v>42</v>
      </c>
      <c r="F64" s="1">
        <v>1889849.3990000009</v>
      </c>
      <c r="H64" s="24"/>
      <c r="I64" s="23"/>
      <c r="J64" s="23">
        <v>1698153.0840000003</v>
      </c>
      <c r="K64" s="19"/>
      <c r="L64" s="1" t="s">
        <v>41</v>
      </c>
      <c r="M64" s="23"/>
      <c r="N64" s="23">
        <f>+P62</f>
        <v>565403.03999999969</v>
      </c>
      <c r="Q64" s="19"/>
    </row>
    <row r="65" spans="1:19" ht="19.5" x14ac:dyDescent="0.3">
      <c r="A65" s="16"/>
      <c r="B65" s="25" t="s">
        <v>40</v>
      </c>
      <c r="F65" s="29">
        <f>F63-F64</f>
        <v>884374.17099999893</v>
      </c>
      <c r="G65" s="25"/>
      <c r="H65" s="24"/>
      <c r="I65" s="23"/>
      <c r="J65" s="29">
        <f>J63-J64</f>
        <v>1542227.7559999996</v>
      </c>
      <c r="K65" s="19"/>
      <c r="L65" s="44" t="s">
        <v>39</v>
      </c>
      <c r="N65" s="43">
        <f>SUM(N62:N64)</f>
        <v>652878.82404529734</v>
      </c>
      <c r="P65" s="43">
        <f>SUM(P62:P63)</f>
        <v>565403.03999999969</v>
      </c>
      <c r="Q65" s="19"/>
      <c r="R65" s="42">
        <f>+N18-N65</f>
        <v>0</v>
      </c>
      <c r="S65" s="42">
        <f>+O18-O65</f>
        <v>0</v>
      </c>
    </row>
    <row r="66" spans="1:19" x14ac:dyDescent="0.25">
      <c r="A66" s="16"/>
      <c r="B66" s="1" t="s">
        <v>38</v>
      </c>
      <c r="F66" s="1">
        <v>43904.290000000008</v>
      </c>
      <c r="H66" s="24"/>
      <c r="I66" s="23"/>
      <c r="J66" s="23">
        <v>64367.62</v>
      </c>
      <c r="K66" s="19"/>
      <c r="Q66" s="19"/>
    </row>
    <row r="67" spans="1:19" ht="19.5" x14ac:dyDescent="0.3">
      <c r="A67" s="16"/>
      <c r="B67" s="1" t="s">
        <v>37</v>
      </c>
      <c r="F67" s="29">
        <f>F65+F66</f>
        <v>928278.46099999896</v>
      </c>
      <c r="G67" s="25"/>
      <c r="H67" s="24"/>
      <c r="I67" s="23"/>
      <c r="J67" s="29">
        <f>J65+J66</f>
        <v>1606595.3759999997</v>
      </c>
      <c r="K67" s="19"/>
      <c r="L67" s="16"/>
      <c r="Q67" s="19"/>
    </row>
    <row r="68" spans="1:19" x14ac:dyDescent="0.25">
      <c r="A68" s="16"/>
      <c r="B68" s="1" t="s">
        <v>36</v>
      </c>
      <c r="H68" s="24"/>
      <c r="I68" s="23"/>
      <c r="J68" s="23"/>
      <c r="K68" s="19"/>
      <c r="L68" s="16"/>
      <c r="Q68" s="19"/>
    </row>
    <row r="69" spans="1:19" ht="19.5" x14ac:dyDescent="0.3">
      <c r="A69" s="16"/>
      <c r="B69" s="1" t="s">
        <v>35</v>
      </c>
      <c r="C69" s="1">
        <v>2229076.29</v>
      </c>
      <c r="E69" s="1">
        <v>756326.86599999992</v>
      </c>
      <c r="H69" s="24"/>
      <c r="I69" s="23">
        <v>681607.66600000008</v>
      </c>
      <c r="J69" s="23"/>
      <c r="K69" s="19"/>
      <c r="L69" s="108" t="s">
        <v>34</v>
      </c>
      <c r="M69" s="109"/>
      <c r="N69" s="109"/>
      <c r="O69" s="109"/>
      <c r="P69" s="109"/>
      <c r="Q69" s="19"/>
    </row>
    <row r="70" spans="1:19" ht="19.5" x14ac:dyDescent="0.3">
      <c r="A70" s="16"/>
      <c r="B70" s="1" t="s">
        <v>33</v>
      </c>
      <c r="C70" s="1">
        <v>37353.599999999999</v>
      </c>
      <c r="E70" s="26">
        <v>167434.21999999997</v>
      </c>
      <c r="F70" s="1">
        <f>(E69+E70)</f>
        <v>923761.08599999989</v>
      </c>
      <c r="H70" s="24"/>
      <c r="I70" s="64">
        <v>122207.60000000002</v>
      </c>
      <c r="J70" s="1">
        <f>(I69+I70)</f>
        <v>803815.26600000006</v>
      </c>
      <c r="K70" s="19"/>
      <c r="L70" s="28"/>
      <c r="M70" s="37"/>
      <c r="N70" s="27"/>
      <c r="O70" s="37"/>
      <c r="P70" s="1"/>
      <c r="Q70" s="19"/>
    </row>
    <row r="71" spans="1:19" ht="19.5" x14ac:dyDescent="0.3">
      <c r="A71" s="16"/>
      <c r="B71" s="25" t="s">
        <v>32</v>
      </c>
      <c r="F71" s="29">
        <f>F67-F70</f>
        <v>4517.3749999990687</v>
      </c>
      <c r="G71" s="25"/>
      <c r="H71" s="24"/>
      <c r="I71" s="23"/>
      <c r="J71" s="29">
        <f>J67-J70</f>
        <v>802780.10999999964</v>
      </c>
      <c r="K71" s="19"/>
      <c r="L71" s="41"/>
      <c r="M71" s="39"/>
      <c r="N71" s="40"/>
      <c r="O71" s="39"/>
      <c r="P71" s="1"/>
      <c r="Q71" s="19"/>
    </row>
    <row r="72" spans="1:19" ht="19.5" x14ac:dyDescent="0.3">
      <c r="A72" s="16"/>
      <c r="B72" s="1" t="s">
        <v>31</v>
      </c>
      <c r="H72" s="24"/>
      <c r="I72" s="23"/>
      <c r="J72" s="23"/>
      <c r="K72" s="19"/>
      <c r="L72" s="32" t="s">
        <v>30</v>
      </c>
      <c r="M72" s="110" t="s">
        <v>29</v>
      </c>
      <c r="N72" s="110"/>
      <c r="O72" s="110"/>
      <c r="P72" s="110"/>
      <c r="Q72" s="19"/>
    </row>
    <row r="73" spans="1:19" ht="19.5" x14ac:dyDescent="0.3">
      <c r="A73" s="16"/>
      <c r="B73" s="1" t="s">
        <v>28</v>
      </c>
      <c r="E73" s="1">
        <v>7750.79</v>
      </c>
      <c r="H73" s="24"/>
      <c r="I73" s="23">
        <v>3260.31</v>
      </c>
      <c r="J73" s="23"/>
      <c r="K73" s="19"/>
      <c r="L73" s="32"/>
      <c r="M73" s="109"/>
      <c r="N73" s="109"/>
      <c r="O73" s="109"/>
      <c r="P73" s="109"/>
      <c r="Q73" s="19"/>
    </row>
    <row r="74" spans="1:19" ht="19.5" x14ac:dyDescent="0.3">
      <c r="A74" s="16"/>
      <c r="B74" s="1" t="s">
        <v>14</v>
      </c>
      <c r="H74" s="24"/>
      <c r="I74" s="23"/>
      <c r="J74" s="23"/>
      <c r="K74" s="19"/>
      <c r="L74" s="28"/>
      <c r="M74" s="37"/>
      <c r="N74" s="27"/>
      <c r="O74" s="37"/>
      <c r="P74" s="1"/>
      <c r="Q74" s="19"/>
    </row>
    <row r="75" spans="1:19" ht="19.5" x14ac:dyDescent="0.3">
      <c r="A75" s="16"/>
      <c r="B75" s="1" t="s">
        <v>27</v>
      </c>
      <c r="E75" s="26">
        <v>24445.56</v>
      </c>
      <c r="F75" s="1">
        <f>E73-E75</f>
        <v>-16694.77</v>
      </c>
      <c r="H75" s="24"/>
      <c r="I75" s="64">
        <v>55625.04</v>
      </c>
      <c r="J75" s="1">
        <f>I73-I75</f>
        <v>-52364.73</v>
      </c>
      <c r="K75" s="19"/>
      <c r="L75" s="28"/>
      <c r="M75" s="37"/>
      <c r="N75" s="27"/>
      <c r="O75" s="37"/>
      <c r="P75" s="1"/>
      <c r="Q75" s="19"/>
    </row>
    <row r="76" spans="1:19" ht="19.5" x14ac:dyDescent="0.3">
      <c r="A76" s="16"/>
      <c r="B76" s="25" t="s">
        <v>26</v>
      </c>
      <c r="F76" s="29">
        <f>F71+F75</f>
        <v>-12177.395000000932</v>
      </c>
      <c r="G76" s="25"/>
      <c r="H76" s="24"/>
      <c r="I76" s="23"/>
      <c r="J76" s="29">
        <f>J71+J75</f>
        <v>750415.37999999966</v>
      </c>
      <c r="K76" s="19"/>
      <c r="L76" s="28"/>
      <c r="M76" s="38"/>
      <c r="N76" s="1"/>
      <c r="O76" s="38"/>
      <c r="P76" s="1"/>
      <c r="Q76" s="19"/>
    </row>
    <row r="77" spans="1:19" ht="19.5" x14ac:dyDescent="0.3">
      <c r="A77" s="16"/>
      <c r="B77" s="1" t="s">
        <v>25</v>
      </c>
      <c r="H77" s="24"/>
      <c r="I77" s="23"/>
      <c r="J77" s="23"/>
      <c r="K77" s="19"/>
      <c r="L77" s="32" t="s">
        <v>24</v>
      </c>
      <c r="M77" s="109" t="s">
        <v>24</v>
      </c>
      <c r="N77" s="109"/>
      <c r="O77" s="109"/>
      <c r="P77" s="109"/>
      <c r="Q77" s="19"/>
    </row>
    <row r="78" spans="1:19" x14ac:dyDescent="0.25">
      <c r="A78" s="16"/>
      <c r="B78" s="1" t="s">
        <v>23</v>
      </c>
      <c r="C78" s="1">
        <v>1526786.76</v>
      </c>
      <c r="D78" s="1">
        <v>106614.1490452986</v>
      </c>
      <c r="H78" s="24">
        <v>106614.15</v>
      </c>
      <c r="I78" s="23"/>
      <c r="J78" s="23"/>
      <c r="K78" s="19"/>
      <c r="L78" s="16"/>
      <c r="N78" s="1"/>
      <c r="O78" s="1"/>
      <c r="P78" s="1"/>
      <c r="Q78" s="19"/>
    </row>
    <row r="79" spans="1:19" ht="19.5" x14ac:dyDescent="0.3">
      <c r="A79" s="16"/>
      <c r="B79" s="1" t="s">
        <v>22</v>
      </c>
      <c r="C79" s="1">
        <v>257452.6</v>
      </c>
      <c r="D79" s="26">
        <v>116109.39</v>
      </c>
      <c r="E79" s="1">
        <f>SUM(D78:D79)</f>
        <v>222723.53904529859</v>
      </c>
      <c r="H79" s="95">
        <v>167917.37</v>
      </c>
      <c r="I79" s="1">
        <f>SUM(H78:H79)</f>
        <v>274531.52</v>
      </c>
      <c r="J79" s="23"/>
      <c r="K79" s="19"/>
      <c r="L79" s="16"/>
      <c r="M79" s="37"/>
      <c r="N79" s="27"/>
      <c r="O79" s="37"/>
      <c r="P79" s="1"/>
      <c r="Q79" s="19"/>
    </row>
    <row r="80" spans="1:19" ht="19.5" x14ac:dyDescent="0.3">
      <c r="A80" s="16"/>
      <c r="H80" s="24"/>
      <c r="I80" s="23"/>
      <c r="J80" s="23"/>
      <c r="K80" s="19"/>
      <c r="L80" s="32"/>
      <c r="M80" s="27"/>
      <c r="N80" s="27"/>
      <c r="O80" s="27"/>
      <c r="P80" s="27"/>
      <c r="Q80" s="19"/>
    </row>
    <row r="81" spans="1:17" ht="19.5" x14ac:dyDescent="0.3">
      <c r="A81" s="16"/>
      <c r="B81" s="1" t="s">
        <v>14</v>
      </c>
      <c r="H81" s="24"/>
      <c r="I81" s="23"/>
      <c r="J81" s="23"/>
      <c r="K81" s="19"/>
      <c r="L81" s="108" t="s">
        <v>21</v>
      </c>
      <c r="M81" s="109"/>
      <c r="N81" s="109"/>
      <c r="O81" s="109"/>
      <c r="P81" s="109"/>
      <c r="Q81" s="19"/>
    </row>
    <row r="82" spans="1:17" ht="19.5" x14ac:dyDescent="0.3">
      <c r="A82" s="16"/>
      <c r="B82" s="1" t="s">
        <v>20</v>
      </c>
      <c r="C82" s="1">
        <v>2989.33</v>
      </c>
      <c r="D82" s="1">
        <v>120</v>
      </c>
      <c r="H82" s="24">
        <v>26055.58</v>
      </c>
      <c r="I82" s="23"/>
      <c r="J82" s="23"/>
      <c r="K82" s="19"/>
      <c r="L82" s="36"/>
      <c r="M82" s="34"/>
      <c r="N82" s="35"/>
      <c r="O82" s="34"/>
      <c r="P82" s="1"/>
      <c r="Q82" s="19"/>
    </row>
    <row r="83" spans="1:17" ht="19.5" x14ac:dyDescent="0.3">
      <c r="A83" s="16"/>
      <c r="B83" s="33" t="s">
        <v>19</v>
      </c>
      <c r="D83" s="1">
        <v>0</v>
      </c>
      <c r="H83" s="24">
        <v>27210.49</v>
      </c>
      <c r="I83" s="23"/>
      <c r="J83" s="23"/>
      <c r="K83" s="19"/>
      <c r="L83" s="36"/>
      <c r="M83" s="34"/>
      <c r="N83" s="35"/>
      <c r="O83" s="34"/>
      <c r="P83" s="1"/>
      <c r="Q83" s="19"/>
    </row>
    <row r="84" spans="1:17" ht="19.5" x14ac:dyDescent="0.3">
      <c r="A84" s="16"/>
      <c r="B84" s="1" t="s">
        <v>18</v>
      </c>
      <c r="C84" s="1">
        <v>55600.68</v>
      </c>
      <c r="D84" s="1">
        <v>14509.480000000001</v>
      </c>
      <c r="H84" s="24">
        <v>315178.75</v>
      </c>
      <c r="I84" s="23"/>
      <c r="J84" s="23"/>
      <c r="K84" s="19"/>
      <c r="L84" s="32"/>
      <c r="M84" s="30"/>
      <c r="N84" s="31"/>
      <c r="O84" s="30"/>
      <c r="P84" s="1"/>
      <c r="Q84" s="19"/>
    </row>
    <row r="85" spans="1:17" ht="19.5" x14ac:dyDescent="0.3">
      <c r="A85" s="16"/>
      <c r="B85" s="33" t="s">
        <v>17</v>
      </c>
      <c r="D85" s="26">
        <v>108440.88</v>
      </c>
      <c r="E85" s="26">
        <f>SUM(D82:D85)</f>
        <v>123070.36</v>
      </c>
      <c r="F85" s="1">
        <f>+E79-E85</f>
        <v>99653.179045298588</v>
      </c>
      <c r="H85" s="95">
        <v>91099.040000000008</v>
      </c>
      <c r="I85" s="26">
        <f>SUM(H82:H85)</f>
        <v>459543.86</v>
      </c>
      <c r="J85" s="1">
        <f>+I79-I85</f>
        <v>-185012.33999999997</v>
      </c>
      <c r="K85" s="19"/>
      <c r="L85" s="32"/>
      <c r="M85" s="30"/>
      <c r="N85" s="31"/>
      <c r="O85" s="30"/>
      <c r="P85" s="1"/>
      <c r="Q85" s="19"/>
    </row>
    <row r="86" spans="1:17" ht="19.5" x14ac:dyDescent="0.3">
      <c r="A86" s="16"/>
      <c r="B86" s="25" t="s">
        <v>16</v>
      </c>
      <c r="F86" s="29">
        <f>+F76+F85</f>
        <v>87475.784045297652</v>
      </c>
      <c r="H86" s="24"/>
      <c r="I86" s="23"/>
      <c r="J86" s="29">
        <f>+J76+J85</f>
        <v>565403.03999999969</v>
      </c>
      <c r="K86" s="19"/>
      <c r="L86" s="108" t="s">
        <v>15</v>
      </c>
      <c r="M86" s="109"/>
      <c r="N86" s="109"/>
      <c r="O86" s="109"/>
      <c r="P86" s="109"/>
      <c r="Q86" s="19"/>
    </row>
    <row r="87" spans="1:17" ht="19.5" x14ac:dyDescent="0.3">
      <c r="A87" s="16"/>
      <c r="B87" s="1" t="s">
        <v>14</v>
      </c>
      <c r="H87" s="24"/>
      <c r="I87" s="23"/>
      <c r="J87" s="23"/>
      <c r="K87" s="19"/>
      <c r="L87" s="28"/>
      <c r="M87" s="27"/>
      <c r="N87" s="27"/>
      <c r="O87" s="27"/>
      <c r="P87" s="27"/>
      <c r="Q87" s="19"/>
    </row>
    <row r="88" spans="1:17" x14ac:dyDescent="0.25">
      <c r="A88" s="16"/>
      <c r="B88" s="1" t="s">
        <v>13</v>
      </c>
      <c r="E88" s="1">
        <v>163166.04999999999</v>
      </c>
      <c r="H88" s="24"/>
      <c r="I88" s="23">
        <v>175708.91</v>
      </c>
      <c r="J88" s="23"/>
      <c r="K88" s="19"/>
      <c r="L88" s="16"/>
      <c r="Q88" s="19"/>
    </row>
    <row r="89" spans="1:17" x14ac:dyDescent="0.25">
      <c r="A89" s="16"/>
      <c r="B89" s="1" t="s">
        <v>12</v>
      </c>
      <c r="E89" s="26">
        <f>E88</f>
        <v>163166.04999999999</v>
      </c>
      <c r="F89" s="1">
        <f>+E88-E89</f>
        <v>0</v>
      </c>
      <c r="H89" s="24"/>
      <c r="I89" s="64">
        <v>175708.91</v>
      </c>
      <c r="J89" s="1">
        <f>+I88-I89</f>
        <v>0</v>
      </c>
      <c r="K89" s="19"/>
      <c r="Q89" s="19"/>
    </row>
    <row r="90" spans="1:17" x14ac:dyDescent="0.25">
      <c r="A90" s="16"/>
      <c r="H90" s="24"/>
      <c r="I90" s="23"/>
      <c r="J90" s="23"/>
      <c r="K90" s="19"/>
      <c r="Q90" s="19"/>
    </row>
    <row r="91" spans="1:17" ht="20.25" thickBot="1" x14ac:dyDescent="0.35">
      <c r="A91" s="16"/>
      <c r="B91" s="25" t="s">
        <v>11</v>
      </c>
      <c r="F91" s="22">
        <f>+F86+F89</f>
        <v>87475.784045297652</v>
      </c>
      <c r="G91" s="25"/>
      <c r="H91" s="24"/>
      <c r="I91" s="23"/>
      <c r="J91" s="22">
        <f>+J86+J89</f>
        <v>565403.03999999969</v>
      </c>
      <c r="K91" s="19"/>
      <c r="Q91" s="19"/>
    </row>
    <row r="92" spans="1:17" ht="20.25" thickTop="1" thickBot="1" x14ac:dyDescent="0.3">
      <c r="A92" s="11"/>
      <c r="B92" s="8"/>
      <c r="C92" s="8"/>
      <c r="D92" s="8"/>
      <c r="E92" s="8"/>
      <c r="F92" s="8"/>
      <c r="G92" s="8"/>
      <c r="H92" s="10"/>
      <c r="I92" s="9"/>
      <c r="J92" s="9"/>
      <c r="K92" s="6"/>
      <c r="L92" s="8"/>
      <c r="M92" s="8"/>
      <c r="N92" s="7"/>
      <c r="O92" s="7"/>
      <c r="P92" s="7"/>
      <c r="Q92" s="6"/>
    </row>
    <row r="93" spans="1:17" x14ac:dyDescent="0.25">
      <c r="A93" s="97"/>
      <c r="B93" s="98"/>
      <c r="C93" s="98"/>
      <c r="D93" s="98"/>
      <c r="E93" s="98"/>
      <c r="F93" s="98"/>
      <c r="G93" s="98"/>
      <c r="H93" s="98"/>
      <c r="I93" s="98"/>
      <c r="J93" s="98"/>
      <c r="K93" s="98"/>
      <c r="L93" s="98"/>
      <c r="M93" s="98"/>
      <c r="N93" s="98"/>
      <c r="O93" s="98"/>
      <c r="P93" s="98"/>
      <c r="Q93" s="99"/>
    </row>
    <row r="94" spans="1:17" ht="19.5" x14ac:dyDescent="0.3">
      <c r="A94" s="100" t="s">
        <v>10</v>
      </c>
      <c r="B94" s="101"/>
      <c r="C94" s="101"/>
      <c r="D94" s="101"/>
      <c r="E94" s="101"/>
      <c r="F94" s="101"/>
      <c r="G94" s="101"/>
      <c r="H94" s="101"/>
      <c r="I94" s="101"/>
      <c r="J94" s="101"/>
      <c r="K94" s="101"/>
      <c r="L94" s="101"/>
      <c r="M94" s="101"/>
      <c r="N94" s="101"/>
      <c r="O94" s="101"/>
      <c r="P94" s="101"/>
      <c r="Q94" s="102"/>
    </row>
    <row r="95" spans="1:17" ht="19.5" x14ac:dyDescent="0.3">
      <c r="A95" s="100" t="s">
        <v>9</v>
      </c>
      <c r="B95" s="101"/>
      <c r="C95" s="101"/>
      <c r="D95" s="101"/>
      <c r="E95" s="101"/>
      <c r="F95" s="101"/>
      <c r="G95" s="101"/>
      <c r="H95" s="101"/>
      <c r="I95" s="101"/>
      <c r="J95" s="101"/>
      <c r="K95" s="101"/>
      <c r="L95" s="101"/>
      <c r="M95" s="101"/>
      <c r="N95" s="101"/>
      <c r="O95" s="101"/>
      <c r="P95" s="101"/>
      <c r="Q95" s="102"/>
    </row>
    <row r="96" spans="1:17" x14ac:dyDescent="0.25">
      <c r="A96" s="16"/>
      <c r="Q96" s="19"/>
    </row>
    <row r="97" spans="1:17" ht="293.25" customHeight="1" x14ac:dyDescent="0.25">
      <c r="A97" s="21"/>
      <c r="B97" s="103" t="s">
        <v>8</v>
      </c>
      <c r="C97" s="103"/>
      <c r="D97" s="103"/>
      <c r="E97" s="103"/>
      <c r="F97" s="103"/>
      <c r="G97" s="103"/>
      <c r="H97" s="103"/>
      <c r="I97" s="103"/>
      <c r="J97" s="103"/>
      <c r="K97" s="103"/>
      <c r="L97" s="103"/>
      <c r="M97" s="103"/>
      <c r="N97" s="103"/>
      <c r="O97" s="103"/>
      <c r="P97" s="103"/>
      <c r="Q97" s="20"/>
    </row>
    <row r="98" spans="1:17" x14ac:dyDescent="0.25">
      <c r="A98" s="16"/>
      <c r="Q98" s="19"/>
    </row>
    <row r="99" spans="1:17" ht="19.5" x14ac:dyDescent="0.25">
      <c r="A99" s="16"/>
      <c r="F99" s="13"/>
      <c r="G99" s="13"/>
      <c r="H99" s="13"/>
      <c r="I99" s="13"/>
      <c r="J99" s="13"/>
      <c r="K99" s="13"/>
      <c r="L99" s="13"/>
      <c r="M99" s="13"/>
      <c r="N99" s="13"/>
      <c r="O99" s="13"/>
      <c r="P99" s="13"/>
      <c r="Q99" s="12"/>
    </row>
    <row r="100" spans="1:17" ht="19.5" x14ac:dyDescent="0.25">
      <c r="A100" s="16"/>
      <c r="F100" s="13"/>
      <c r="G100" s="13"/>
      <c r="H100" s="13"/>
      <c r="J100" s="18" t="s">
        <v>7</v>
      </c>
      <c r="K100" s="13"/>
      <c r="L100" s="13"/>
      <c r="M100" s="14"/>
      <c r="N100" s="1"/>
      <c r="O100" s="13"/>
      <c r="P100" s="13"/>
      <c r="Q100" s="12"/>
    </row>
    <row r="101" spans="1:17" ht="19.5" x14ac:dyDescent="0.25">
      <c r="A101" s="16"/>
      <c r="F101" s="13"/>
      <c r="G101" s="13"/>
      <c r="H101" s="13"/>
      <c r="J101" s="15" t="s">
        <v>6</v>
      </c>
      <c r="K101" s="13"/>
      <c r="L101" s="13"/>
      <c r="M101" s="14"/>
      <c r="N101" s="1"/>
      <c r="O101" s="13"/>
      <c r="P101" s="13"/>
      <c r="Q101" s="12"/>
    </row>
    <row r="102" spans="1:17" ht="19.5" x14ac:dyDescent="0.25">
      <c r="A102" s="16"/>
      <c r="F102" s="13"/>
      <c r="G102" s="13"/>
      <c r="H102" s="13"/>
      <c r="J102" s="15"/>
      <c r="K102" s="13"/>
      <c r="L102" s="13"/>
      <c r="M102" s="14"/>
      <c r="N102" s="1"/>
      <c r="O102" s="13"/>
      <c r="P102" s="13"/>
      <c r="Q102" s="12"/>
    </row>
    <row r="103" spans="1:17" ht="19.5" x14ac:dyDescent="0.25">
      <c r="A103" s="16"/>
      <c r="F103" s="15" t="s">
        <v>5</v>
      </c>
      <c r="G103" s="13"/>
      <c r="H103" s="13"/>
      <c r="J103" s="1"/>
      <c r="K103" s="13"/>
      <c r="L103" s="13"/>
      <c r="M103" s="14"/>
      <c r="N103" s="17"/>
      <c r="O103" s="13"/>
      <c r="P103" s="13"/>
      <c r="Q103" s="12"/>
    </row>
    <row r="104" spans="1:17" ht="19.5" x14ac:dyDescent="0.25">
      <c r="A104" s="16"/>
      <c r="F104" s="15" t="s">
        <v>4</v>
      </c>
      <c r="G104" s="13"/>
      <c r="H104" s="13"/>
      <c r="J104" s="1"/>
      <c r="K104" s="13"/>
      <c r="L104" s="13"/>
      <c r="M104" s="14"/>
      <c r="N104" s="17"/>
      <c r="O104" s="13"/>
      <c r="P104" s="13"/>
      <c r="Q104" s="12"/>
    </row>
    <row r="105" spans="1:17" ht="19.5" x14ac:dyDescent="0.25">
      <c r="A105" s="16"/>
      <c r="F105" s="15" t="s">
        <v>3</v>
      </c>
      <c r="G105" s="13"/>
      <c r="H105" s="13"/>
      <c r="J105" s="15" t="s">
        <v>2</v>
      </c>
      <c r="K105" s="13"/>
      <c r="L105" s="13"/>
      <c r="M105" s="14"/>
      <c r="N105" s="1"/>
      <c r="O105" s="13"/>
      <c r="P105" s="13"/>
      <c r="Q105" s="12"/>
    </row>
    <row r="106" spans="1:17" ht="19.5" x14ac:dyDescent="0.25">
      <c r="A106" s="16"/>
      <c r="F106" s="15" t="s">
        <v>1</v>
      </c>
      <c r="G106" s="13"/>
      <c r="H106" s="13"/>
      <c r="J106" s="15" t="s">
        <v>0</v>
      </c>
      <c r="K106" s="13"/>
      <c r="L106" s="13"/>
      <c r="M106" s="14"/>
      <c r="N106" s="1"/>
      <c r="O106" s="13"/>
      <c r="P106" s="13"/>
      <c r="Q106" s="12"/>
    </row>
    <row r="107" spans="1:17" ht="19.5" thickBot="1" x14ac:dyDescent="0.3">
      <c r="A107" s="11"/>
      <c r="B107" s="8"/>
      <c r="C107" s="8"/>
      <c r="D107" s="8"/>
      <c r="E107" s="8"/>
      <c r="F107" s="8"/>
      <c r="G107" s="8"/>
      <c r="H107" s="10"/>
      <c r="I107" s="9"/>
      <c r="J107" s="9"/>
      <c r="K107" s="8"/>
      <c r="L107" s="8"/>
      <c r="M107" s="8"/>
      <c r="N107" s="7"/>
      <c r="O107" s="7"/>
      <c r="P107" s="7"/>
      <c r="Q107" s="6"/>
    </row>
  </sheetData>
  <mergeCells count="21">
    <mergeCell ref="A1:Q1"/>
    <mergeCell ref="A2:Q2"/>
    <mergeCell ref="A3:J3"/>
    <mergeCell ref="D4:F4"/>
    <mergeCell ref="H4:J4"/>
    <mergeCell ref="H5:J5"/>
    <mergeCell ref="A93:Q93"/>
    <mergeCell ref="A94:Q94"/>
    <mergeCell ref="A95:Q95"/>
    <mergeCell ref="B97:P97"/>
    <mergeCell ref="B56:F56"/>
    <mergeCell ref="L56:P56"/>
    <mergeCell ref="B57:F57"/>
    <mergeCell ref="D59:F59"/>
    <mergeCell ref="L69:P69"/>
    <mergeCell ref="M72:P72"/>
    <mergeCell ref="H59:J59"/>
    <mergeCell ref="M73:P73"/>
    <mergeCell ref="M77:P77"/>
    <mergeCell ref="L81:P81"/>
    <mergeCell ref="L86:P86"/>
  </mergeCells>
  <pageMargins left="0.7" right="0.7" top="0.75" bottom="0.75" header="0.3" footer="0.3"/>
  <pageSetup paperSize="8" scale="39" orientation="portrait" r:id="rId1"/>
  <colBreaks count="1" manualBreakCount="1">
    <brk id="18"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Περιοχές με ονόματα</vt:lpstr>
      </vt:variant>
      <vt:variant>
        <vt:i4>1</vt:i4>
      </vt:variant>
    </vt:vector>
  </HeadingPairs>
  <TitlesOfParts>
    <vt:vector size="2" baseType="lpstr">
      <vt:lpstr>PRESS</vt:lpstr>
      <vt:lpstr>PRESS!Print_Area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TKROM</dc:creator>
  <cp:lastModifiedBy>ELENI LIAKOU</cp:lastModifiedBy>
  <dcterms:created xsi:type="dcterms:W3CDTF">2015-07-30T12:34:03Z</dcterms:created>
  <dcterms:modified xsi:type="dcterms:W3CDTF">2015-09-07T11:20:53Z</dcterms:modified>
</cp:coreProperties>
</file>